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PIRCI\Downloads\"/>
    </mc:Choice>
  </mc:AlternateContent>
  <bookViews>
    <workbookView xWindow="0" yWindow="0" windowWidth="21600" windowHeight="109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A73" i="1"/>
  <c r="B18" i="1"/>
  <c r="E19" i="1"/>
  <c r="E18" i="1"/>
  <c r="B19" i="1"/>
  <c r="C60" i="1" l="1"/>
  <c r="A74" i="1" l="1"/>
  <c r="B68" i="1"/>
  <c r="G60" i="1"/>
  <c r="B15" i="1"/>
  <c r="C63" i="1"/>
  <c r="F60" i="1"/>
  <c r="C62" i="1" s="1"/>
  <c r="C64" i="1" l="1"/>
  <c r="B66" i="1" s="1"/>
  <c r="E62" i="1"/>
  <c r="E64" i="1" l="1"/>
</calcChain>
</file>

<file path=xl/sharedStrings.xml><?xml version="1.0" encoding="utf-8"?>
<sst xmlns="http://schemas.openxmlformats.org/spreadsheetml/2006/main" count="45" uniqueCount="38">
  <si>
    <t>NOMBRE DEL DOCUMENTO:</t>
  </si>
  <si>
    <t>PROCEDIMIENTO:</t>
  </si>
  <si>
    <t>HOMOLOGACIÓN DE ESTUDIOS POR ANALISIS COMPARATIVO DE CONTENIDOS</t>
  </si>
  <si>
    <t xml:space="preserve">FECHA: </t>
  </si>
  <si>
    <t>HORAS</t>
  </si>
  <si>
    <t>UNIDAD TEMÁTICA</t>
  </si>
  <si>
    <t>TEMAS/SUBTEMAS</t>
  </si>
  <si>
    <t>¿Tema ha sido incluido en PAA?</t>
  </si>
  <si>
    <r>
      <rPr>
        <b/>
        <sz val="11"/>
        <color theme="1"/>
        <rFont val="Calibri"/>
        <family val="2"/>
        <scheme val="minor"/>
      </rPr>
      <t xml:space="preserve">Revisión: </t>
    </r>
    <r>
      <rPr>
        <sz val="11"/>
        <color theme="1"/>
        <rFont val="Calibri"/>
        <family val="2"/>
        <scheme val="minor"/>
      </rPr>
      <t>1</t>
    </r>
  </si>
  <si>
    <t>SI</t>
  </si>
  <si>
    <t>NO</t>
  </si>
  <si>
    <t>NÚMERO DE REGISTROS</t>
  </si>
  <si>
    <t>SUMA TOTAL DE HORAS: ULEAM</t>
  </si>
  <si>
    <t>CON RELACIÓN A LA CARGA HORARIA:</t>
  </si>
  <si>
    <t>CON RELACIÓN A LOS CONTENIDOS:</t>
  </si>
  <si>
    <t>RECOMENDACIÓN:</t>
  </si>
  <si>
    <t xml:space="preserve">Manta, </t>
  </si>
  <si>
    <t xml:space="preserve">PROFESOR DE LA ASIGNATURA  </t>
  </si>
  <si>
    <t>CARRERA:</t>
  </si>
  <si>
    <t>RESULTADO DE COINCIDENCIA DE HORAS APROBADAS</t>
  </si>
  <si>
    <t>RESULTADO DE COINCIDENCIA DE TEMAS ESTUDIADOS EN LA ASIGNATURA</t>
  </si>
  <si>
    <t>ASIGNATURA DE ORIGEN 1:</t>
  </si>
  <si>
    <t>ASIGNATURA DE ORIGEN 2:</t>
  </si>
  <si>
    <t>ANÁLISIS COMPARATIVO DE CONTENIDOS</t>
  </si>
  <si>
    <t xml:space="preserve">CÓDIGO ASIGNATURA: </t>
  </si>
  <si>
    <t>ASIGNATURA DE DESTINO 1:</t>
  </si>
  <si>
    <t>ASIGNATURA DE DESTINO 2:</t>
  </si>
  <si>
    <t>DOCENTE DESIGNADO:</t>
  </si>
  <si>
    <t>PROGRAMA ANALÍTICO DE ASIGNATURA 1:</t>
  </si>
  <si>
    <t>PROGRAMA ANALÍTICO DE ASIGNATURA 2:</t>
  </si>
  <si>
    <t>Página 1 de 1</t>
  </si>
  <si>
    <t>__________________________________________</t>
  </si>
  <si>
    <t>PERIODO ACADÉMICO:</t>
  </si>
  <si>
    <r>
      <t xml:space="preserve">CÓDIGO: </t>
    </r>
    <r>
      <rPr>
        <sz val="11"/>
        <color theme="1"/>
        <rFont val="Calibri"/>
        <family val="2"/>
        <scheme val="minor"/>
      </rPr>
      <t>PMA-F-004</t>
    </r>
  </si>
  <si>
    <t xml:space="preserve">DETALLE DE CONTENIDOS, PRÁCTICAS Y TRABAJO AUTÓNOMO DE LA CARRERA DE DESTINO ULEAM </t>
  </si>
  <si>
    <t>HORAS TOMADAS EN OTRA IES:</t>
  </si>
  <si>
    <t>Informe de coincidencias de asignaturas por análisis comparativo de contenidos entre diferentes IES.</t>
  </si>
  <si>
    <t>DETALLE DE CONTENIDOS, PRÁCTICAS Y TRABAJO AUTÓNOMO DE LA CARRERA DE  OTRA 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</si>
</sst>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5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/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righ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wrapText="1" indent="1"/>
    </xf>
    <xf numFmtId="9" fontId="0" fillId="0" borderId="1" xfId="1" applyFont="1" applyBorder="1" applyAlignment="1" applyProtection="1">
      <alignment horizontal="right" vertical="center" indent="1"/>
    </xf>
    <xf numFmtId="0" fontId="5" fillId="0" borderId="1" xfId="0" applyFont="1" applyBorder="1" applyAlignment="1" applyProtection="1">
      <alignment horizontal="left" vertical="center" wrapText="1" indent="1"/>
    </xf>
    <xf numFmtId="0" fontId="0" fillId="0" borderId="1" xfId="0" applyBorder="1" applyAlignment="1" applyProtection="1">
      <alignment horizontal="right" vertical="center" indent="1"/>
    </xf>
    <xf numFmtId="0" fontId="3" fillId="0" borderId="0" xfId="0" applyFont="1" applyProtection="1"/>
    <xf numFmtId="0" fontId="0" fillId="0" borderId="0" xfId="0" applyAlignment="1" applyProtection="1">
      <alignment horizontal="left" vertical="center" indent="1"/>
    </xf>
    <xf numFmtId="0" fontId="6" fillId="0" borderId="0" xfId="0" applyFont="1" applyBorder="1" applyAlignment="1" applyProtection="1">
      <alignment wrapText="1"/>
    </xf>
    <xf numFmtId="9" fontId="0" fillId="0" borderId="0" xfId="1" applyFont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indent="1"/>
    </xf>
    <xf numFmtId="0" fontId="0" fillId="0" borderId="0" xfId="0" applyBorder="1" applyAlignment="1" applyProtection="1"/>
    <xf numFmtId="0" fontId="2" fillId="0" borderId="0" xfId="0" applyFont="1" applyBorder="1" applyAlignment="1" applyProtection="1"/>
    <xf numFmtId="164" fontId="0" fillId="0" borderId="0" xfId="0" applyNumberForma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</xf>
    <xf numFmtId="0" fontId="7" fillId="0" borderId="1" xfId="0" applyFont="1" applyBorder="1" applyAlignment="1" applyProtection="1">
      <alignment horizontal="right" vertical="center" inden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9" fontId="7" fillId="0" borderId="1" xfId="1" applyFont="1" applyBorder="1" applyAlignment="1" applyProtection="1">
      <alignment horizontal="right" vertical="center" indent="1"/>
    </xf>
    <xf numFmtId="0" fontId="7" fillId="2" borderId="1" xfId="0" applyFont="1" applyFill="1" applyBorder="1" applyAlignment="1" applyProtection="1">
      <alignment horizontal="right" vertical="center" indent="1"/>
    </xf>
    <xf numFmtId="0" fontId="7" fillId="0" borderId="1" xfId="0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center"/>
    </xf>
    <xf numFmtId="0" fontId="0" fillId="0" borderId="6" xfId="0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 indent="1"/>
    </xf>
    <xf numFmtId="0" fontId="0" fillId="0" borderId="5" xfId="0" applyBorder="1" applyAlignment="1" applyProtection="1">
      <alignment horizontal="left" vertical="top" wrapText="1" indent="1"/>
    </xf>
    <xf numFmtId="0" fontId="2" fillId="0" borderId="1" xfId="0" applyFont="1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left" vertical="center" indent="1"/>
    </xf>
    <xf numFmtId="0" fontId="0" fillId="0" borderId="13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left" vertical="top" wrapText="1"/>
    </xf>
    <xf numFmtId="164" fontId="0" fillId="0" borderId="2" xfId="0" applyNumberFormat="1" applyBorder="1" applyAlignment="1" applyProtection="1">
      <alignment horizontal="left" vertical="center" indent="1"/>
    </xf>
    <xf numFmtId="164" fontId="0" fillId="0" borderId="3" xfId="0" applyNumberForma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left" vertical="center" indent="1"/>
    </xf>
    <xf numFmtId="0" fontId="0" fillId="0" borderId="3" xfId="0" applyFont="1" applyBorder="1" applyAlignment="1" applyProtection="1">
      <alignment horizontal="left" vertical="center" indent="1"/>
    </xf>
    <xf numFmtId="164" fontId="0" fillId="0" borderId="0" xfId="0" applyNumberFormat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 vertical="top" wrapText="1" indent="1"/>
    </xf>
    <xf numFmtId="0" fontId="7" fillId="2" borderId="6" xfId="0" applyFont="1" applyFill="1" applyBorder="1" applyAlignment="1" applyProtection="1">
      <alignment horizontal="left" vertical="top" wrapText="1" indent="1"/>
    </xf>
    <xf numFmtId="0" fontId="7" fillId="2" borderId="3" xfId="0" applyFont="1" applyFill="1" applyBorder="1" applyAlignment="1" applyProtection="1">
      <alignment horizontal="left" vertical="top" wrapText="1" indent="1"/>
    </xf>
    <xf numFmtId="0" fontId="3" fillId="0" borderId="1" xfId="0" applyFont="1" applyBorder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0" fillId="0" borderId="2" xfId="0" applyFont="1" applyBorder="1" applyAlignment="1" applyProtection="1">
      <alignment horizontal="left" vertical="center" indent="2"/>
    </xf>
    <xf numFmtId="0" fontId="0" fillId="0" borderId="3" xfId="0" applyFont="1" applyBorder="1" applyAlignment="1" applyProtection="1">
      <alignment horizontal="left" vertical="center" indent="2"/>
    </xf>
    <xf numFmtId="0" fontId="4" fillId="0" borderId="1" xfId="0" applyFont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76200</xdr:rowOff>
    </xdr:from>
    <xdr:to>
      <xdr:col>0</xdr:col>
      <xdr:colOff>1135224</xdr:colOff>
      <xdr:row>4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944724" cy="771524"/>
        </a:xfrm>
        <a:prstGeom prst="rect">
          <a:avLst/>
        </a:prstGeom>
      </xdr:spPr>
    </xdr:pic>
    <xdr:clientData/>
  </xdr:twoCellAnchor>
  <xdr:twoCellAnchor>
    <xdr:from>
      <xdr:col>4</xdr:col>
      <xdr:colOff>381000</xdr:colOff>
      <xdr:row>66</xdr:row>
      <xdr:rowOff>76199</xdr:rowOff>
    </xdr:from>
    <xdr:to>
      <xdr:col>6</xdr:col>
      <xdr:colOff>695325</xdr:colOff>
      <xdr:row>74</xdr:row>
      <xdr:rowOff>142874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57925" y="12268199"/>
          <a:ext cx="2771775" cy="15906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C" sz="1100" b="1"/>
            <a:t>COMISIÓN</a:t>
          </a:r>
          <a:r>
            <a:rPr lang="es-EC" sz="1100" b="1" baseline="0"/>
            <a:t> ACADÉMICA DE FACULTAD</a:t>
          </a:r>
        </a:p>
        <a:p>
          <a:pPr algn="l"/>
          <a:endParaRPr lang="es-EC" sz="1100" baseline="0"/>
        </a:p>
        <a:p>
          <a:pPr algn="l"/>
          <a:r>
            <a:rPr lang="es-EC" sz="1100" baseline="0"/>
            <a:t>Fecha: ______________ Hora: ___________</a:t>
          </a:r>
        </a:p>
        <a:p>
          <a:pPr algn="l"/>
          <a:r>
            <a:rPr lang="es-EC" sz="1100" baseline="0"/>
            <a:t>Recibido por: _________________________</a:t>
          </a:r>
        </a:p>
        <a:p>
          <a:pPr algn="l"/>
          <a:endParaRPr lang="es-EC" sz="1100" baseline="0"/>
        </a:p>
        <a:p>
          <a:pPr algn="l"/>
          <a:endParaRPr lang="es-EC" sz="1100" baseline="0"/>
        </a:p>
        <a:p>
          <a:pPr algn="ctr"/>
          <a:r>
            <a:rPr lang="es-EC" sz="1100" baseline="0"/>
            <a:t>____________________________</a:t>
          </a:r>
        </a:p>
        <a:p>
          <a:pPr algn="ctr"/>
          <a:r>
            <a:rPr lang="es-EC" sz="1100" i="1" baseline="0"/>
            <a:t>Firma de responsabilidad</a:t>
          </a:r>
          <a:endParaRPr lang="es-EC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view="pageLayout" topLeftCell="A13" zoomScaleNormal="100" workbookViewId="0">
      <selection activeCell="B29" sqref="B29"/>
    </sheetView>
  </sheetViews>
  <sheetFormatPr baseColWidth="10" defaultRowHeight="15" x14ac:dyDescent="0.25"/>
  <cols>
    <col min="1" max="1" width="19.85546875" customWidth="1"/>
    <col min="2" max="2" width="36.7109375" customWidth="1"/>
    <col min="3" max="3" width="8.7109375" customWidth="1"/>
    <col min="4" max="4" width="22.85546875" customWidth="1"/>
    <col min="5" max="5" width="28.5703125" customWidth="1"/>
    <col min="6" max="6" width="8.28515625" customWidth="1"/>
    <col min="7" max="7" width="10.7109375" customWidth="1"/>
    <col min="8" max="8" width="0.7109375" customWidth="1"/>
    <col min="11" max="11" width="0" hidden="1" customWidth="1"/>
  </cols>
  <sheetData>
    <row r="1" spans="1:11" ht="18.75" customHeight="1" x14ac:dyDescent="0.25">
      <c r="A1" s="52"/>
      <c r="B1" s="54" t="s">
        <v>0</v>
      </c>
      <c r="C1" s="55"/>
      <c r="D1" s="56"/>
      <c r="E1" s="59" t="s">
        <v>33</v>
      </c>
      <c r="F1" s="59"/>
      <c r="G1" s="59"/>
    </row>
    <row r="2" spans="1:11" ht="15" customHeight="1" x14ac:dyDescent="0.25">
      <c r="A2" s="52"/>
      <c r="B2" s="61" t="s">
        <v>36</v>
      </c>
      <c r="C2" s="62"/>
      <c r="D2" s="63"/>
      <c r="E2" s="59"/>
      <c r="F2" s="59"/>
      <c r="G2" s="59"/>
    </row>
    <row r="3" spans="1:11" ht="14.25" customHeight="1" x14ac:dyDescent="0.25">
      <c r="A3" s="52"/>
      <c r="B3" s="64"/>
      <c r="C3" s="65"/>
      <c r="D3" s="66"/>
      <c r="E3" s="59"/>
      <c r="F3" s="59"/>
      <c r="G3" s="59"/>
    </row>
    <row r="4" spans="1:11" x14ac:dyDescent="0.25">
      <c r="A4" s="52"/>
      <c r="B4" s="57" t="s">
        <v>1</v>
      </c>
      <c r="C4" s="57"/>
      <c r="D4" s="57"/>
      <c r="E4" s="60" t="s">
        <v>8</v>
      </c>
      <c r="F4" s="60"/>
      <c r="G4" s="60"/>
    </row>
    <row r="5" spans="1:11" ht="29.25" customHeight="1" x14ac:dyDescent="0.25">
      <c r="A5" s="52"/>
      <c r="B5" s="58" t="s">
        <v>2</v>
      </c>
      <c r="C5" s="58"/>
      <c r="D5" s="58"/>
      <c r="E5" s="59" t="s">
        <v>30</v>
      </c>
      <c r="F5" s="59"/>
      <c r="G5" s="59"/>
    </row>
    <row r="6" spans="1:11" ht="3" customHeight="1" x14ac:dyDescent="0.25">
      <c r="A6" s="1"/>
      <c r="B6" s="2"/>
      <c r="C6" s="2"/>
      <c r="D6" s="2"/>
    </row>
    <row r="7" spans="1:11" ht="29.25" customHeight="1" x14ac:dyDescent="0.25">
      <c r="A7" s="47" t="s">
        <v>21</v>
      </c>
      <c r="B7" s="49"/>
      <c r="C7" s="50"/>
      <c r="D7" s="26" t="s">
        <v>22</v>
      </c>
      <c r="E7" s="49"/>
      <c r="F7" s="53"/>
      <c r="G7" s="50"/>
    </row>
    <row r="8" spans="1:11" ht="1.5" customHeight="1" x14ac:dyDescent="0.25">
      <c r="A8" s="27"/>
      <c r="B8" s="8"/>
      <c r="C8" s="9"/>
      <c r="D8" s="28"/>
      <c r="E8" s="9"/>
      <c r="F8" s="8"/>
      <c r="G8" s="8"/>
    </row>
    <row r="9" spans="1:11" ht="28.5" customHeight="1" x14ac:dyDescent="0.25">
      <c r="A9" s="47" t="s">
        <v>25</v>
      </c>
      <c r="B9" s="51"/>
      <c r="C9" s="51"/>
      <c r="D9" s="51"/>
      <c r="E9" s="27" t="s">
        <v>24</v>
      </c>
      <c r="F9" s="49"/>
      <c r="G9" s="50"/>
    </row>
    <row r="10" spans="1:11" ht="2.25" customHeight="1" x14ac:dyDescent="0.25">
      <c r="A10" s="27"/>
      <c r="B10" s="8"/>
      <c r="C10" s="9"/>
      <c r="D10" s="9"/>
      <c r="E10" s="9"/>
      <c r="F10" s="8"/>
      <c r="G10" s="8"/>
    </row>
    <row r="11" spans="1:11" ht="28.5" customHeight="1" x14ac:dyDescent="0.25">
      <c r="A11" s="47" t="s">
        <v>26</v>
      </c>
      <c r="B11" s="51"/>
      <c r="C11" s="51"/>
      <c r="D11" s="51"/>
      <c r="E11" s="27" t="s">
        <v>24</v>
      </c>
      <c r="F11" s="49"/>
      <c r="G11" s="50"/>
    </row>
    <row r="12" spans="1:11" ht="3" customHeight="1" x14ac:dyDescent="0.25">
      <c r="A12" s="27"/>
      <c r="B12" s="8"/>
      <c r="C12" s="9"/>
      <c r="D12" s="9"/>
      <c r="E12" s="9"/>
      <c r="F12" s="8"/>
      <c r="G12" s="8"/>
    </row>
    <row r="13" spans="1:11" x14ac:dyDescent="0.25">
      <c r="A13" s="41" t="s">
        <v>18</v>
      </c>
      <c r="B13" s="49"/>
      <c r="C13" s="50"/>
      <c r="D13" s="27" t="s">
        <v>32</v>
      </c>
      <c r="E13" s="51"/>
      <c r="F13" s="51"/>
      <c r="G13" s="51"/>
    </row>
    <row r="14" spans="1:11" ht="2.25" customHeight="1" x14ac:dyDescent="0.25">
      <c r="A14" s="27"/>
      <c r="B14" s="39"/>
      <c r="C14" s="40"/>
      <c r="D14" s="27"/>
      <c r="E14" s="11"/>
      <c r="F14" s="11"/>
      <c r="G14" s="11"/>
    </row>
    <row r="15" spans="1:11" x14ac:dyDescent="0.25">
      <c r="A15" s="41" t="s">
        <v>3</v>
      </c>
      <c r="B15" s="67">
        <f ca="1">NOW()</f>
        <v>43164.693843749999</v>
      </c>
      <c r="C15" s="68"/>
      <c r="D15" s="27" t="s">
        <v>27</v>
      </c>
      <c r="E15" s="51"/>
      <c r="F15" s="51"/>
      <c r="G15" s="51"/>
      <c r="K15" t="s">
        <v>9</v>
      </c>
    </row>
    <row r="16" spans="1:11" ht="4.5" customHeight="1" x14ac:dyDescent="0.25">
      <c r="K16" t="s">
        <v>10</v>
      </c>
    </row>
    <row r="17" spans="1:7" x14ac:dyDescent="0.25">
      <c r="A17" s="48" t="s">
        <v>23</v>
      </c>
      <c r="B17" s="48"/>
      <c r="C17" s="48"/>
      <c r="D17" s="48"/>
      <c r="E17" s="48"/>
      <c r="F17" s="48"/>
      <c r="G17" s="48"/>
    </row>
    <row r="18" spans="1:7" ht="26.25" customHeight="1" x14ac:dyDescent="0.25">
      <c r="A18" s="33" t="s">
        <v>28</v>
      </c>
      <c r="B18" s="71" t="str">
        <f>IF(B9="","",+B9)</f>
        <v/>
      </c>
      <c r="C18" s="72"/>
      <c r="D18" s="33" t="s">
        <v>28</v>
      </c>
      <c r="E18" s="81" t="str">
        <f>IF(B7="","",+B7)</f>
        <v/>
      </c>
      <c r="F18" s="82"/>
      <c r="G18" s="83" t="s">
        <v>7</v>
      </c>
    </row>
    <row r="19" spans="1:7" ht="26.25" customHeight="1" x14ac:dyDescent="0.25">
      <c r="A19" s="33" t="s">
        <v>29</v>
      </c>
      <c r="B19" s="71" t="str">
        <f>IF(B11="","",+B11)</f>
        <v/>
      </c>
      <c r="C19" s="72"/>
      <c r="D19" s="33" t="s">
        <v>29</v>
      </c>
      <c r="E19" s="81" t="str">
        <f>IF(E7="","",+E7)</f>
        <v/>
      </c>
      <c r="F19" s="82"/>
      <c r="G19" s="83"/>
    </row>
    <row r="20" spans="1:7" ht="26.25" customHeight="1" x14ac:dyDescent="0.25">
      <c r="A20" s="78" t="s">
        <v>34</v>
      </c>
      <c r="B20" s="79"/>
      <c r="C20" s="80"/>
      <c r="D20" s="78" t="s">
        <v>37</v>
      </c>
      <c r="E20" s="79"/>
      <c r="F20" s="80"/>
      <c r="G20" s="83"/>
    </row>
    <row r="21" spans="1:7" ht="23.25" customHeight="1" x14ac:dyDescent="0.25">
      <c r="A21" s="29" t="s">
        <v>5</v>
      </c>
      <c r="B21" s="29" t="s">
        <v>6</v>
      </c>
      <c r="C21" s="29" t="s">
        <v>4</v>
      </c>
      <c r="D21" s="29" t="s">
        <v>5</v>
      </c>
      <c r="E21" s="29" t="s">
        <v>6</v>
      </c>
      <c r="F21" s="29" t="s">
        <v>4</v>
      </c>
      <c r="G21" s="83"/>
    </row>
    <row r="22" spans="1:7" x14ac:dyDescent="0.25">
      <c r="A22" s="4"/>
      <c r="B22" s="32"/>
      <c r="C22" s="42">
        <v>50</v>
      </c>
      <c r="D22" s="4"/>
      <c r="E22" s="4"/>
      <c r="F22" s="42">
        <v>20</v>
      </c>
      <c r="G22" s="43" t="s">
        <v>10</v>
      </c>
    </row>
    <row r="23" spans="1:7" x14ac:dyDescent="0.25">
      <c r="A23" s="4"/>
      <c r="B23" s="32"/>
      <c r="C23" s="5"/>
      <c r="D23" s="4"/>
      <c r="E23" s="4"/>
      <c r="F23" s="5"/>
      <c r="G23" s="6"/>
    </row>
    <row r="24" spans="1:7" x14ac:dyDescent="0.25">
      <c r="A24" s="4"/>
      <c r="B24" s="32"/>
      <c r="C24" s="5"/>
      <c r="D24" s="4"/>
      <c r="E24" s="4"/>
      <c r="F24" s="5"/>
      <c r="G24" s="6"/>
    </row>
    <row r="25" spans="1:7" x14ac:dyDescent="0.25">
      <c r="A25" s="4"/>
      <c r="B25" s="32"/>
      <c r="C25" s="5"/>
      <c r="D25" s="4"/>
      <c r="E25" s="4"/>
      <c r="F25" s="5"/>
      <c r="G25" s="6"/>
    </row>
    <row r="26" spans="1:7" x14ac:dyDescent="0.25">
      <c r="A26" s="4"/>
      <c r="B26" s="32"/>
      <c r="C26" s="5"/>
      <c r="D26" s="4"/>
      <c r="E26" s="4"/>
      <c r="F26" s="5"/>
      <c r="G26" s="6"/>
    </row>
    <row r="27" spans="1:7" x14ac:dyDescent="0.25">
      <c r="A27" s="4"/>
      <c r="B27" s="32"/>
      <c r="C27" s="5"/>
      <c r="D27" s="4"/>
      <c r="E27" s="4"/>
      <c r="F27" s="5"/>
      <c r="G27" s="6"/>
    </row>
    <row r="28" spans="1:7" x14ac:dyDescent="0.25">
      <c r="A28" s="4"/>
      <c r="B28" s="32"/>
      <c r="C28" s="5"/>
      <c r="D28" s="4"/>
      <c r="E28" s="4"/>
      <c r="F28" s="5"/>
      <c r="G28" s="6"/>
    </row>
    <row r="29" spans="1:7" x14ac:dyDescent="0.25">
      <c r="A29" s="4"/>
      <c r="B29" s="32"/>
      <c r="C29" s="5"/>
      <c r="D29" s="4"/>
      <c r="E29" s="4"/>
      <c r="F29" s="5"/>
      <c r="G29" s="6"/>
    </row>
    <row r="30" spans="1:7" x14ac:dyDescent="0.25">
      <c r="A30" s="4"/>
      <c r="B30" s="32"/>
      <c r="C30" s="5"/>
      <c r="D30" s="4"/>
      <c r="E30" s="4"/>
      <c r="F30" s="5"/>
      <c r="G30" s="6"/>
    </row>
    <row r="31" spans="1:7" x14ac:dyDescent="0.25">
      <c r="A31" s="4"/>
      <c r="B31" s="32"/>
      <c r="C31" s="5"/>
      <c r="D31" s="4"/>
      <c r="E31" s="4"/>
      <c r="F31" s="5"/>
      <c r="G31" s="6"/>
    </row>
    <row r="32" spans="1:7" x14ac:dyDescent="0.25">
      <c r="A32" s="4"/>
      <c r="B32" s="32"/>
      <c r="C32" s="5"/>
      <c r="D32" s="4"/>
      <c r="E32" s="4"/>
      <c r="F32" s="5"/>
      <c r="G32" s="6"/>
    </row>
    <row r="33" spans="1:7" x14ac:dyDescent="0.25">
      <c r="A33" s="4"/>
      <c r="B33" s="32"/>
      <c r="C33" s="5"/>
      <c r="D33" s="4"/>
      <c r="E33" s="4"/>
      <c r="F33" s="5"/>
      <c r="G33" s="6"/>
    </row>
    <row r="34" spans="1:7" x14ac:dyDescent="0.25">
      <c r="A34" s="4"/>
      <c r="B34" s="32"/>
      <c r="C34" s="5"/>
      <c r="D34" s="4"/>
      <c r="E34" s="4"/>
      <c r="F34" s="5"/>
      <c r="G34" s="6"/>
    </row>
    <row r="35" spans="1:7" x14ac:dyDescent="0.25">
      <c r="A35" s="4"/>
      <c r="B35" s="32"/>
      <c r="C35" s="5"/>
      <c r="D35" s="4"/>
      <c r="E35" s="4"/>
      <c r="F35" s="5"/>
      <c r="G35" s="6"/>
    </row>
    <row r="36" spans="1:7" x14ac:dyDescent="0.25">
      <c r="A36" s="4"/>
      <c r="B36" s="32"/>
      <c r="C36" s="5"/>
      <c r="D36" s="4"/>
      <c r="E36" s="4"/>
      <c r="F36" s="5"/>
      <c r="G36" s="6"/>
    </row>
    <row r="37" spans="1:7" x14ac:dyDescent="0.25">
      <c r="A37" s="4"/>
      <c r="B37" s="32"/>
      <c r="C37" s="5"/>
      <c r="D37" s="4"/>
      <c r="E37" s="4"/>
      <c r="F37" s="5"/>
      <c r="G37" s="6"/>
    </row>
    <row r="38" spans="1:7" x14ac:dyDescent="0.25">
      <c r="A38" s="4"/>
      <c r="B38" s="32"/>
      <c r="C38" s="5"/>
      <c r="D38" s="4"/>
      <c r="E38" s="4"/>
      <c r="F38" s="5"/>
      <c r="G38" s="6"/>
    </row>
    <row r="39" spans="1:7" x14ac:dyDescent="0.25">
      <c r="A39" s="4"/>
      <c r="B39" s="32"/>
      <c r="C39" s="5"/>
      <c r="D39" s="4"/>
      <c r="E39" s="4"/>
      <c r="F39" s="5"/>
      <c r="G39" s="6"/>
    </row>
    <row r="40" spans="1:7" x14ac:dyDescent="0.25">
      <c r="A40" s="4"/>
      <c r="B40" s="32"/>
      <c r="C40" s="5"/>
      <c r="D40" s="4"/>
      <c r="E40" s="4"/>
      <c r="F40" s="5"/>
      <c r="G40" s="6"/>
    </row>
    <row r="41" spans="1:7" x14ac:dyDescent="0.25">
      <c r="A41" s="4"/>
      <c r="B41" s="32"/>
      <c r="C41" s="5"/>
      <c r="D41" s="4"/>
      <c r="E41" s="4"/>
      <c r="F41" s="5"/>
      <c r="G41" s="6"/>
    </row>
    <row r="42" spans="1:7" x14ac:dyDescent="0.25">
      <c r="A42" s="4"/>
      <c r="B42" s="32"/>
      <c r="C42" s="5"/>
      <c r="D42" s="4"/>
      <c r="E42" s="4"/>
      <c r="F42" s="5"/>
      <c r="G42" s="6"/>
    </row>
    <row r="43" spans="1:7" x14ac:dyDescent="0.25">
      <c r="A43" s="4"/>
      <c r="B43" s="32"/>
      <c r="C43" s="5"/>
      <c r="D43" s="4"/>
      <c r="E43" s="4"/>
      <c r="F43" s="5"/>
      <c r="G43" s="6"/>
    </row>
    <row r="44" spans="1:7" x14ac:dyDescent="0.25">
      <c r="A44" s="4"/>
      <c r="B44" s="32"/>
      <c r="C44" s="5"/>
      <c r="D44" s="4"/>
      <c r="E44" s="4"/>
      <c r="F44" s="5"/>
      <c r="G44" s="6"/>
    </row>
    <row r="45" spans="1:7" x14ac:dyDescent="0.25">
      <c r="A45" s="4"/>
      <c r="B45" s="32"/>
      <c r="C45" s="5"/>
      <c r="D45" s="4"/>
      <c r="E45" s="4"/>
      <c r="F45" s="5"/>
      <c r="G45" s="6"/>
    </row>
    <row r="46" spans="1:7" x14ac:dyDescent="0.25">
      <c r="A46" s="4"/>
      <c r="B46" s="32"/>
      <c r="C46" s="5"/>
      <c r="D46" s="4"/>
      <c r="E46" s="4"/>
      <c r="F46" s="5"/>
      <c r="G46" s="6"/>
    </row>
    <row r="47" spans="1:7" x14ac:dyDescent="0.25">
      <c r="A47" s="4"/>
      <c r="B47" s="32"/>
      <c r="C47" s="5"/>
      <c r="D47" s="4"/>
      <c r="E47" s="4"/>
      <c r="F47" s="5"/>
      <c r="G47" s="6"/>
    </row>
    <row r="48" spans="1:7" x14ac:dyDescent="0.25">
      <c r="A48" s="4"/>
      <c r="B48" s="32"/>
      <c r="C48" s="5"/>
      <c r="D48" s="4"/>
      <c r="E48" s="4"/>
      <c r="F48" s="5"/>
      <c r="G48" s="6"/>
    </row>
    <row r="49" spans="1:7" x14ac:dyDescent="0.25">
      <c r="A49" s="4"/>
      <c r="B49" s="32"/>
      <c r="C49" s="5"/>
      <c r="D49" s="4"/>
      <c r="E49" s="4"/>
      <c r="F49" s="5"/>
      <c r="G49" s="6"/>
    </row>
    <row r="50" spans="1:7" x14ac:dyDescent="0.25">
      <c r="A50" s="4"/>
      <c r="B50" s="32"/>
      <c r="C50" s="5"/>
      <c r="D50" s="4"/>
      <c r="E50" s="4"/>
      <c r="F50" s="5"/>
      <c r="G50" s="6"/>
    </row>
    <row r="51" spans="1:7" x14ac:dyDescent="0.25">
      <c r="A51" s="4"/>
      <c r="B51" s="32"/>
      <c r="C51" s="5"/>
      <c r="D51" s="4"/>
      <c r="E51" s="4"/>
      <c r="F51" s="5"/>
      <c r="G51" s="6"/>
    </row>
    <row r="52" spans="1:7" x14ac:dyDescent="0.25">
      <c r="A52" s="4"/>
      <c r="B52" s="32"/>
      <c r="C52" s="5"/>
      <c r="D52" s="4"/>
      <c r="E52" s="4"/>
      <c r="F52" s="5"/>
      <c r="G52" s="6"/>
    </row>
    <row r="53" spans="1:7" x14ac:dyDescent="0.25">
      <c r="A53" s="4"/>
      <c r="B53" s="32"/>
      <c r="C53" s="5"/>
      <c r="D53" s="4"/>
      <c r="E53" s="4"/>
      <c r="F53" s="5"/>
      <c r="G53" s="6"/>
    </row>
    <row r="54" spans="1:7" x14ac:dyDescent="0.25">
      <c r="A54" s="4"/>
      <c r="B54" s="32"/>
      <c r="C54" s="5"/>
      <c r="D54" s="4"/>
      <c r="E54" s="4"/>
      <c r="F54" s="5"/>
      <c r="G54" s="6"/>
    </row>
    <row r="55" spans="1:7" x14ac:dyDescent="0.25">
      <c r="A55" s="4"/>
      <c r="B55" s="32"/>
      <c r="C55" s="5"/>
      <c r="D55" s="4"/>
      <c r="E55" s="4"/>
      <c r="F55" s="5"/>
      <c r="G55" s="6"/>
    </row>
    <row r="56" spans="1:7" hidden="1" x14ac:dyDescent="0.25">
      <c r="A56" s="4"/>
      <c r="B56" s="32"/>
      <c r="C56" s="5"/>
      <c r="D56" s="4"/>
      <c r="E56" s="4"/>
      <c r="F56" s="5"/>
      <c r="G56" s="6"/>
    </row>
    <row r="57" spans="1:7" hidden="1" x14ac:dyDescent="0.25">
      <c r="A57" s="4"/>
      <c r="B57" s="32"/>
      <c r="C57" s="5"/>
      <c r="D57" s="4"/>
      <c r="E57" s="4"/>
      <c r="F57" s="5"/>
      <c r="G57" s="6"/>
    </row>
    <row r="58" spans="1:7" hidden="1" x14ac:dyDescent="0.25">
      <c r="A58" s="4"/>
      <c r="B58" s="32"/>
      <c r="C58" s="5"/>
      <c r="D58" s="4"/>
      <c r="E58" s="4"/>
      <c r="F58" s="5"/>
      <c r="G58" s="6"/>
    </row>
    <row r="59" spans="1:7" hidden="1" x14ac:dyDescent="0.25">
      <c r="A59" s="4"/>
      <c r="B59" s="32"/>
      <c r="C59" s="5"/>
      <c r="D59" s="4"/>
      <c r="E59" s="4"/>
      <c r="F59" s="5"/>
      <c r="G59" s="6"/>
    </row>
    <row r="60" spans="1:7" x14ac:dyDescent="0.25">
      <c r="A60" s="7"/>
      <c r="B60" s="30" t="s">
        <v>12</v>
      </c>
      <c r="C60" s="45">
        <f>SUM(C22:C59)</f>
        <v>50</v>
      </c>
      <c r="D60" s="7"/>
      <c r="E60" s="30" t="s">
        <v>35</v>
      </c>
      <c r="F60" s="45">
        <f>SUM(F22:F59)</f>
        <v>20</v>
      </c>
      <c r="G60" s="46">
        <f>COUNTIF(G22:G59,"si")</f>
        <v>0</v>
      </c>
    </row>
    <row r="61" spans="1:7" ht="3.75" customHeight="1" x14ac:dyDescent="0.25">
      <c r="A61" s="7"/>
      <c r="B61" s="7"/>
      <c r="C61" s="7"/>
      <c r="D61" s="7"/>
      <c r="E61" s="7"/>
      <c r="F61" s="7"/>
      <c r="G61" s="7"/>
    </row>
    <row r="62" spans="1:7" ht="26.25" customHeight="1" x14ac:dyDescent="0.25">
      <c r="A62" s="12"/>
      <c r="B62" s="13" t="s">
        <v>19</v>
      </c>
      <c r="C62" s="44">
        <f>IF(F60=0,"",(F60/C60))</f>
        <v>0.4</v>
      </c>
      <c r="D62" s="15" t="s">
        <v>13</v>
      </c>
      <c r="E62" s="77" t="str">
        <f>IF(C62="","",IF(C62&gt;=0.8,"LA ASIGNATURA CUMPLE CON LA CONDICIÓN DE COINCIDENCIA EN NÚMERO DE HORAS","LA ASIGNATURA NO CUMPLE CON LA CONDICIÓN DE COINCIDENCIA EN NÚMERO DE HORAS"))</f>
        <v>LA ASIGNATURA NO CUMPLE CON LA CONDICIÓN DE COINCIDENCIA EN NÚMERO DE HORAS</v>
      </c>
      <c r="F62" s="77"/>
      <c r="G62" s="77"/>
    </row>
    <row r="63" spans="1:7" ht="17.25" hidden="1" customHeight="1" x14ac:dyDescent="0.25">
      <c r="A63" s="12" t="s">
        <v>11</v>
      </c>
      <c r="B63" s="13"/>
      <c r="C63" s="16">
        <f>COUNTA(B22:B59)</f>
        <v>0</v>
      </c>
      <c r="D63" s="17"/>
      <c r="E63" s="18"/>
      <c r="F63" s="18"/>
      <c r="G63" s="18"/>
    </row>
    <row r="64" spans="1:7" ht="25.5" customHeight="1" x14ac:dyDescent="0.25">
      <c r="A64" s="12"/>
      <c r="B64" s="13" t="s">
        <v>20</v>
      </c>
      <c r="C64" s="14" t="str">
        <f>IF(C63=0,"",(G60/C63))</f>
        <v/>
      </c>
      <c r="D64" s="15" t="s">
        <v>14</v>
      </c>
      <c r="E64" s="77" t="str">
        <f>IF(C64="","",IF(C64&gt;=0.8,"LOS CONTENIDOS SON COMPATIBLES EN EL NIVEL ESTABLECIDO EN EL REGLAMENTO DE RÉGIMEN ACADÉMICO","LOS CONTENIDOS NO ALCANZAN EL NIVEL DE COMPATIBILIDAD ESTABLECIDO EN EL REGLAMENTO DE RÉGIMEN ACADÉMICO"))</f>
        <v/>
      </c>
      <c r="F64" s="77"/>
      <c r="G64" s="77"/>
    </row>
    <row r="65" spans="1:7" ht="5.25" customHeight="1" x14ac:dyDescent="0.25">
      <c r="A65" s="12"/>
      <c r="B65" s="19"/>
      <c r="C65" s="20"/>
      <c r="D65" s="21"/>
      <c r="E65" s="22"/>
      <c r="F65" s="22"/>
      <c r="G65" s="22"/>
    </row>
    <row r="66" spans="1:7" ht="32.25" customHeight="1" x14ac:dyDescent="0.25">
      <c r="A66" s="34" t="s">
        <v>15</v>
      </c>
      <c r="B66" s="74" t="str">
        <f>IF(C62="","",IF((AVERAGE(C62,C64))&gt;=0.8,"PROCEDER CONFORME AL REGLAMENTO DE RÉGIMEN ACADÉMICO ART. 64 NÚM. 1 A LA HOMOLOGACIÓN POR COMPARACIÓN DE CONTENIDOS","NO PROCEDER  A LA HOMOLOGACIÓN POR COMPARACIÓN DE CONTENIDOS DE CONFORMIDAD A LO ESTABLECIDO EN EL REGLAMENTO DE RÉGIMEN ACADÉMICO ART. 64 NÚM. 1"))</f>
        <v>NO PROCEDER  A LA HOMOLOGACIÓN POR COMPARACIÓN DE CONTENIDOS DE CONFORMIDAD A LO ESTABLECIDO EN EL REGLAMENTO DE RÉGIMEN ACADÉMICO ART. 64 NÚM. 1</v>
      </c>
      <c r="C66" s="75"/>
      <c r="D66" s="75"/>
      <c r="E66" s="75"/>
      <c r="F66" s="75"/>
      <c r="G66" s="76"/>
    </row>
    <row r="67" spans="1:7" x14ac:dyDescent="0.25">
      <c r="A67" s="23"/>
      <c r="B67" s="23"/>
      <c r="C67" s="23"/>
      <c r="D67" s="23"/>
      <c r="E67" s="7"/>
      <c r="F67" s="23"/>
      <c r="G67" s="23"/>
    </row>
    <row r="68" spans="1:7" x14ac:dyDescent="0.25">
      <c r="A68" s="24" t="s">
        <v>16</v>
      </c>
      <c r="B68" s="73">
        <f ca="1">NOW()</f>
        <v>43164.693843749999</v>
      </c>
      <c r="C68" s="73"/>
      <c r="D68" s="73"/>
      <c r="E68" s="8"/>
    </row>
    <row r="69" spans="1:7" x14ac:dyDescent="0.25">
      <c r="A69" s="23"/>
      <c r="B69" s="23"/>
      <c r="C69" s="23"/>
      <c r="D69" s="24"/>
      <c r="E69" s="37"/>
      <c r="F69" s="25"/>
      <c r="G69" s="25"/>
    </row>
    <row r="70" spans="1:7" x14ac:dyDescent="0.25">
      <c r="A70" s="23"/>
      <c r="B70" s="23"/>
      <c r="C70" s="23"/>
      <c r="D70" s="24"/>
      <c r="E70" s="37"/>
      <c r="F70" s="25"/>
      <c r="G70" s="25"/>
    </row>
    <row r="71" spans="1:7" x14ac:dyDescent="0.25">
      <c r="A71" s="23"/>
      <c r="B71" s="23"/>
      <c r="C71" s="23"/>
      <c r="D71" s="24"/>
      <c r="E71" s="37"/>
      <c r="F71" s="31"/>
      <c r="G71" s="31"/>
    </row>
    <row r="72" spans="1:7" x14ac:dyDescent="0.25">
      <c r="A72" s="69" t="s">
        <v>31</v>
      </c>
      <c r="B72" s="69"/>
      <c r="C72" s="69"/>
      <c r="D72" s="69"/>
      <c r="E72" s="10"/>
      <c r="F72" s="35"/>
      <c r="G72" s="35"/>
    </row>
    <row r="73" spans="1:7" x14ac:dyDescent="0.25">
      <c r="A73" s="69" t="str">
        <f>IF(E15="","",+E15)</f>
        <v/>
      </c>
      <c r="B73" s="69"/>
      <c r="C73" s="69"/>
      <c r="D73" s="69"/>
      <c r="E73" s="10"/>
      <c r="F73" s="35"/>
      <c r="G73" s="35"/>
    </row>
    <row r="74" spans="1:7" x14ac:dyDescent="0.25">
      <c r="A74" s="70" t="str">
        <f>CONCATENATE(A77,A76)</f>
        <v>PROFESOR DE LA ASIGNATURA  0</v>
      </c>
      <c r="B74" s="70"/>
      <c r="C74" s="70"/>
      <c r="D74" s="70"/>
      <c r="E74" s="38"/>
      <c r="F74" s="36"/>
      <c r="G74" s="36"/>
    </row>
    <row r="75" spans="1:7" x14ac:dyDescent="0.25">
      <c r="A75" s="3"/>
      <c r="B75" s="3"/>
      <c r="C75" s="3"/>
      <c r="D75" s="3"/>
      <c r="E75" s="7"/>
      <c r="F75" s="3"/>
      <c r="G75" s="3"/>
    </row>
    <row r="76" spans="1:7" ht="15" hidden="1" customHeight="1" x14ac:dyDescent="0.25">
      <c r="A76" s="3">
        <f>B9</f>
        <v>0</v>
      </c>
      <c r="B76" s="3"/>
      <c r="C76" s="3"/>
      <c r="D76" s="3"/>
      <c r="E76" s="3"/>
      <c r="F76" s="3"/>
      <c r="G76" s="3"/>
    </row>
    <row r="77" spans="1:7" ht="15" hidden="1" customHeight="1" x14ac:dyDescent="0.25">
      <c r="A77" s="3" t="s">
        <v>17</v>
      </c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</sheetData>
  <sheetProtection algorithmName="SHA-512" hashValue="5myjKigFvFiGFH/te1J1xss5lxViuLLCfXgzr8c9AXycMfq/1FsQ18T3LS0rlhZHMRjtnC88DnM6e+vvesz1IQ==" saltValue="ydeFqckA1+povHuDYs0Y4g==" spinCount="100000" sheet="1"/>
  <mergeCells count="33">
    <mergeCell ref="G18:G21"/>
    <mergeCell ref="B13:C13"/>
    <mergeCell ref="B15:C15"/>
    <mergeCell ref="F9:G9"/>
    <mergeCell ref="A73:D73"/>
    <mergeCell ref="A74:D74"/>
    <mergeCell ref="A72:D72"/>
    <mergeCell ref="B18:C18"/>
    <mergeCell ref="B19:C19"/>
    <mergeCell ref="B68:D68"/>
    <mergeCell ref="B66:G66"/>
    <mergeCell ref="E62:G62"/>
    <mergeCell ref="E64:G64"/>
    <mergeCell ref="A20:C20"/>
    <mergeCell ref="D20:F20"/>
    <mergeCell ref="E18:F18"/>
    <mergeCell ref="E19:F19"/>
    <mergeCell ref="A17:G17"/>
    <mergeCell ref="B7:C7"/>
    <mergeCell ref="B11:D11"/>
    <mergeCell ref="A1:A5"/>
    <mergeCell ref="E13:G13"/>
    <mergeCell ref="E15:G15"/>
    <mergeCell ref="E7:G7"/>
    <mergeCell ref="F11:G11"/>
    <mergeCell ref="B1:D1"/>
    <mergeCell ref="B4:D4"/>
    <mergeCell ref="B5:D5"/>
    <mergeCell ref="E1:G3"/>
    <mergeCell ref="E4:G4"/>
    <mergeCell ref="B2:D3"/>
    <mergeCell ref="E5:G5"/>
    <mergeCell ref="B9:D9"/>
  </mergeCells>
  <dataValidations count="1">
    <dataValidation type="list" allowBlank="1" showInputMessage="1" showErrorMessage="1" sqref="G22:G59">
      <formula1>$K$15:$K$16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CEPIRCI</cp:lastModifiedBy>
  <cp:lastPrinted>2018-03-05T13:53:35Z</cp:lastPrinted>
  <dcterms:created xsi:type="dcterms:W3CDTF">2017-12-13T16:56:51Z</dcterms:created>
  <dcterms:modified xsi:type="dcterms:W3CDTF">2018-03-05T21:39:10Z</dcterms:modified>
</cp:coreProperties>
</file>