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er\OneDrive - Universidad Laica Eloy Alfaro de Manabí\Rebeca I\EVALUACION DE CARRERAS\AUTOEVALUACION DE CARRERAS DGAC 2019\Capacitación autoevaluación y documentos\"/>
    </mc:Choice>
  </mc:AlternateContent>
  <bookViews>
    <workbookView xWindow="-105" yWindow="-105" windowWidth="19425" windowHeight="10425" firstSheet="12" activeTab="12"/>
  </bookViews>
  <sheets>
    <sheet name="lista afinidad y titula" sheetId="101" state="hidden" r:id="rId1"/>
    <sheet name="a Lista Act Cient" sheetId="44" state="hidden" r:id="rId2"/>
    <sheet name=" Lista dedic enfe" sheetId="103" state="hidden" r:id="rId3"/>
    <sheet name="Lista produc acad" sheetId="106" state="hidden" r:id="rId4"/>
    <sheet name="Lista prod regional" sheetId="108" state="hidden" r:id="rId5"/>
    <sheet name="Lista libros" sheetId="110" state="hidden" r:id="rId6"/>
    <sheet name="Lista ponen" sheetId="55" state="hidden" r:id="rId7"/>
    <sheet name="Lista biblio bas" sheetId="58" state="hidden" r:id="rId8"/>
    <sheet name="lista posgrado" sheetId="20" state="hidden" r:id="rId9"/>
    <sheet name="lista dedicacion" sheetId="38" state="hidden" r:id="rId10"/>
    <sheet name="lista carrera docente" sheetId="36" state="hidden" r:id="rId11"/>
    <sheet name="lista de funcionabili" sheetId="81" state="hidden" r:id="rId12"/>
    <sheet name="Valoracion Lab." sheetId="82" r:id="rId13"/>
    <sheet name="Lista equip" sheetId="84" state="hidden" r:id="rId14"/>
    <sheet name="lista escal" sheetId="22" state="hidden" r:id="rId15"/>
    <sheet name="lista articu" sheetId="21" state="hidden" r:id="rId16"/>
    <sheet name="lista vincula" sheetId="42" state="hidden" r:id="rId17"/>
    <sheet name="lista calidad aul" sheetId="35" state="hidden" r:id="rId18"/>
  </sheets>
  <definedNames>
    <definedName name="DATITO">#REF!</definedName>
    <definedName name="datos">#REF!</definedName>
  </definedNames>
  <calcPr calcId="152511"/>
</workbook>
</file>

<file path=xl/calcChain.xml><?xml version="1.0" encoding="utf-8"?>
<calcChain xmlns="http://schemas.openxmlformats.org/spreadsheetml/2006/main">
  <c r="AG7" i="82" l="1"/>
  <c r="AG8" i="82"/>
  <c r="AG9" i="82"/>
  <c r="AG10" i="82"/>
  <c r="AG11" i="82"/>
  <c r="AG12" i="82"/>
  <c r="AG13" i="82"/>
  <c r="AG14" i="82"/>
  <c r="AG15" i="82"/>
  <c r="AG6" i="82"/>
  <c r="Q6" i="84" l="1"/>
  <c r="Q7" i="84"/>
  <c r="Q8" i="84"/>
  <c r="Q9" i="84"/>
  <c r="Q10" i="84"/>
  <c r="Q11" i="84"/>
  <c r="Q12" i="84"/>
  <c r="Q13" i="84"/>
  <c r="Q14" i="84"/>
  <c r="Q5" i="84"/>
  <c r="K6" i="84"/>
  <c r="K7" i="84"/>
  <c r="K8" i="84"/>
  <c r="K9" i="84"/>
  <c r="K10" i="84"/>
  <c r="K11" i="84"/>
  <c r="K12" i="84"/>
  <c r="K13" i="84"/>
  <c r="K14" i="84"/>
  <c r="K5" i="84"/>
  <c r="AA19" i="82" l="1"/>
  <c r="AA18" i="82" l="1"/>
  <c r="AA20" i="82" s="1"/>
</calcChain>
</file>

<file path=xl/comments1.xml><?xml version="1.0" encoding="utf-8"?>
<comments xmlns="http://schemas.openxmlformats.org/spreadsheetml/2006/main">
  <authors>
    <author>USUARIO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llenar todos los items</t>
        </r>
      </text>
    </comment>
  </commentList>
</comments>
</file>

<file path=xl/sharedStrings.xml><?xml version="1.0" encoding="utf-8"?>
<sst xmlns="http://schemas.openxmlformats.org/spreadsheetml/2006/main" count="269" uniqueCount="160">
  <si>
    <t>No aplica</t>
  </si>
  <si>
    <t>Nº</t>
  </si>
  <si>
    <t>Género</t>
  </si>
  <si>
    <t>Estudios actuales</t>
  </si>
  <si>
    <t>Maestría</t>
  </si>
  <si>
    <t>PhD</t>
  </si>
  <si>
    <t>Tipo de financiamiento</t>
  </si>
  <si>
    <t>Recursos propios</t>
  </si>
  <si>
    <t>Contrato</t>
  </si>
  <si>
    <t>TC</t>
  </si>
  <si>
    <t>TP</t>
  </si>
  <si>
    <t>Nombramiento</t>
  </si>
  <si>
    <t>Aceptado</t>
  </si>
  <si>
    <t>Latindex</t>
  </si>
  <si>
    <t>Isi Web</t>
  </si>
  <si>
    <t>Scopus</t>
  </si>
  <si>
    <t>Año de publicación</t>
  </si>
  <si>
    <t>Total</t>
  </si>
  <si>
    <t>Tiempo de dedicación</t>
  </si>
  <si>
    <t>Modalidad</t>
  </si>
  <si>
    <t>MT</t>
  </si>
  <si>
    <t>Grado académico</t>
  </si>
  <si>
    <t>3er. Nivel</t>
  </si>
  <si>
    <t>F</t>
  </si>
  <si>
    <t>M</t>
  </si>
  <si>
    <t>Becas del Senescyt</t>
  </si>
  <si>
    <t>Ayuda econ. Uleam</t>
  </si>
  <si>
    <t>Otra institución</t>
  </si>
  <si>
    <t>Base de datos</t>
  </si>
  <si>
    <t xml:space="preserve">Estado </t>
  </si>
  <si>
    <t xml:space="preserve">Publicado </t>
  </si>
  <si>
    <t>Dedicación</t>
  </si>
  <si>
    <t>Cargos de dirección</t>
  </si>
  <si>
    <t>Si</t>
  </si>
  <si>
    <t>No</t>
  </si>
  <si>
    <t>Concurso de mérito</t>
  </si>
  <si>
    <t>Iluminación</t>
  </si>
  <si>
    <t>Facilidades de acceso y utilización</t>
  </si>
  <si>
    <t>Ventilación</t>
  </si>
  <si>
    <t>Pupitres</t>
  </si>
  <si>
    <t>Facilidad para utilizar recursos multimedias</t>
  </si>
  <si>
    <t>Excelente</t>
  </si>
  <si>
    <t>Bueno</t>
  </si>
  <si>
    <t>Regular</t>
  </si>
  <si>
    <t>Malo</t>
  </si>
  <si>
    <t>Cómodos y funcionales</t>
  </si>
  <si>
    <t>Incomodos y deteriorados</t>
  </si>
  <si>
    <t>Ninguno</t>
  </si>
  <si>
    <t>D</t>
  </si>
  <si>
    <t>Mes</t>
  </si>
  <si>
    <t>Año</t>
  </si>
  <si>
    <t>Autoridad</t>
  </si>
  <si>
    <t>Presentados en</t>
  </si>
  <si>
    <t>Congreso nacional</t>
  </si>
  <si>
    <t>Congreso internacional</t>
  </si>
  <si>
    <t>Día</t>
  </si>
  <si>
    <t>Seminario</t>
  </si>
  <si>
    <t>Revisión por pares</t>
  </si>
  <si>
    <t>NO</t>
  </si>
  <si>
    <t>Año de ejecución</t>
  </si>
  <si>
    <t>Eventos de actualización científica y/o pedagógica especializada</t>
  </si>
  <si>
    <t>Guarda afinidad con las asignaturas que imparte el docente</t>
  </si>
  <si>
    <t>SI</t>
  </si>
  <si>
    <t>Estado</t>
  </si>
  <si>
    <t>Otra UA</t>
  </si>
  <si>
    <t>Fecha de publicación</t>
  </si>
  <si>
    <t>Scimago</t>
  </si>
  <si>
    <t>Producción regional</t>
  </si>
  <si>
    <t>Publicado</t>
  </si>
  <si>
    <t>tipo</t>
  </si>
  <si>
    <t>Libro</t>
  </si>
  <si>
    <t>Capítulo de libro</t>
  </si>
  <si>
    <t>Afinidad</t>
  </si>
  <si>
    <t>Cuenta con</t>
  </si>
  <si>
    <t>Consejo Editorial</t>
  </si>
  <si>
    <t>Internacional</t>
  </si>
  <si>
    <t xml:space="preserve">Nacional </t>
  </si>
  <si>
    <t>Evento académico</t>
  </si>
  <si>
    <t>Relevante</t>
  </si>
  <si>
    <t>Altamente relevante</t>
  </si>
  <si>
    <t>No relevante</t>
  </si>
  <si>
    <t>Año de presentación</t>
  </si>
  <si>
    <t>Filiación</t>
  </si>
  <si>
    <t>Puntuación</t>
  </si>
  <si>
    <t>Relevancia</t>
  </si>
  <si>
    <t>Ejemplares de Bilioteca Virtual</t>
  </si>
  <si>
    <t>Consta en sílabos como bibliográfia  básica</t>
  </si>
  <si>
    <t xml:space="preserve">Contrato </t>
  </si>
  <si>
    <t>Grado acade</t>
  </si>
  <si>
    <t>Phd</t>
  </si>
  <si>
    <t>3er Nivel</t>
  </si>
  <si>
    <t>Pertinencia de la blibliografía</t>
  </si>
  <si>
    <t>Acervo bibliográfico</t>
  </si>
  <si>
    <t>Conservación del material bibliográfico</t>
  </si>
  <si>
    <t>Presupuesto ejectado en la adquisición del material bbliográfico</t>
  </si>
  <si>
    <t>Equipos de protección individual</t>
  </si>
  <si>
    <t>Control ambiental en el laboratorio</t>
  </si>
  <si>
    <t>Responsable</t>
  </si>
  <si>
    <t xml:space="preserve">Señalización básica en seguridad </t>
  </si>
  <si>
    <t>Tiene los equipos necesarios para la ejecución de la práctica</t>
  </si>
  <si>
    <t>Identificación de productos y/o materiales</t>
  </si>
  <si>
    <t>Guía e instrucciones para el uso del laboratorio (Guías, normativa, reglamentos, otro)</t>
  </si>
  <si>
    <t>Laboratorios y/ o talleres</t>
  </si>
  <si>
    <t>Cumple con los objetivos de la práctica</t>
  </si>
  <si>
    <t>Aspectos de equipamiento</t>
  </si>
  <si>
    <t>Calidad de los instrumentos</t>
  </si>
  <si>
    <t>Disponibilidad</t>
  </si>
  <si>
    <t xml:space="preserve">Estado de los  Equipos </t>
  </si>
  <si>
    <t>Tiene plan de mantenimiento de los equipos de laboratorio</t>
  </si>
  <si>
    <t>Estado de las Mesas de trabajo</t>
  </si>
  <si>
    <t xml:space="preserve">Estado de los Módulos de almacenaje adecuados </t>
  </si>
  <si>
    <t>Suficiencia de insumos y materiales</t>
  </si>
  <si>
    <t>Disponibilidad de mesas de trabajo</t>
  </si>
  <si>
    <t>Disponibilidad de  asientos</t>
  </si>
  <si>
    <t>Dsiponibilidad de equipos de  computación</t>
  </si>
  <si>
    <t>Disponibilidad de  equipos especializados</t>
  </si>
  <si>
    <t>Disponibilidad y abastecimiento de insumos y materiales</t>
  </si>
  <si>
    <t>Número de laboratorios y talleres</t>
  </si>
  <si>
    <t>Ejecución del Plan de mantenimiento de equipos</t>
  </si>
  <si>
    <t>Valoración obtenida por cada laboratorio o taller, de acuerdo al aspecto de disponibilidad, evaluado en una escala del 1 al 10</t>
  </si>
  <si>
    <t>Alcance</t>
  </si>
  <si>
    <t>Encuentros especializados</t>
  </si>
  <si>
    <t>Seminarios</t>
  </si>
  <si>
    <t>Eventos académicos</t>
  </si>
  <si>
    <t>Eventos científicos</t>
  </si>
  <si>
    <t>Activo</t>
  </si>
  <si>
    <t>Titular</t>
  </si>
  <si>
    <t>Licencia &gt;6 meses</t>
  </si>
  <si>
    <t>GENERO</t>
  </si>
  <si>
    <t>Dedicaci</t>
  </si>
  <si>
    <t>Sabático</t>
  </si>
  <si>
    <t>Filiación del docente a la IES</t>
  </si>
  <si>
    <t>Scielo</t>
  </si>
  <si>
    <t>Redalyc</t>
  </si>
  <si>
    <t>Lilacs</t>
  </si>
  <si>
    <t>Cinahl</t>
  </si>
  <si>
    <t>Proquest Nursing</t>
  </si>
  <si>
    <t>Pares académicos</t>
  </si>
  <si>
    <t>IES</t>
  </si>
  <si>
    <t xml:space="preserve">Externo </t>
  </si>
  <si>
    <t>Auspicio insitucional</t>
  </si>
  <si>
    <t>Filiación a la IES</t>
  </si>
  <si>
    <t xml:space="preserve"> </t>
  </si>
  <si>
    <t>Señalización básica en seguridad (Mapa de riesgo)</t>
  </si>
  <si>
    <t>Plano Arquitectonico</t>
  </si>
  <si>
    <t>EQUIPAMIENTO y DISPONIBILIDAD      valoración de evaluación del CACES mayo 2019</t>
  </si>
  <si>
    <t>Registro de las prácticas realizadas en Laboratorio</t>
  </si>
  <si>
    <t>Contrato con empresa para recoección de deshechos (infecciosos, toxicos, cortopunzantes, etc)</t>
  </si>
  <si>
    <t>Espacio para almacenamiento de deshechos (infecciosos, toxicos, cortopunzantes,etc)</t>
  </si>
  <si>
    <t>Inventario actualizado de los equipos</t>
  </si>
  <si>
    <t>Inventario actualizado de materiales, respuestos y accesorios</t>
  </si>
  <si>
    <t>Inventario actualizado de equipos y mobiliarios</t>
  </si>
  <si>
    <t>Lista de  estudiantes matriculados qe realizan prácticas de Lab.</t>
  </si>
  <si>
    <t>FUNCIONALIDAD</t>
  </si>
  <si>
    <t>Manual para el uso del laboratorio (Guías, normativa, reglamentos, otro)</t>
  </si>
  <si>
    <t>Cantidad de cada equipo</t>
  </si>
  <si>
    <t xml:space="preserve">CARRERA   </t>
  </si>
  <si>
    <t>dfddffg</t>
  </si>
  <si>
    <t>fgfggh</t>
  </si>
  <si>
    <t>VALORACIÓN  LABORATORIOS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</si>
</sst>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</font>
    <font>
      <b/>
      <sz val="9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0" fontId="18" fillId="0" borderId="0"/>
    <xf numFmtId="0" fontId="2" fillId="0" borderId="0"/>
    <xf numFmtId="0" fontId="1" fillId="0" borderId="0"/>
    <xf numFmtId="0" fontId="1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8" borderId="0" xfId="0" applyFill="1"/>
    <xf numFmtId="0" fontId="3" fillId="8" borderId="0" xfId="0" applyFont="1" applyFill="1"/>
    <xf numFmtId="0" fontId="3" fillId="0" borderId="0" xfId="0" applyFont="1"/>
    <xf numFmtId="0" fontId="13" fillId="0" borderId="0" xfId="0" applyFont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13" fillId="3" borderId="0" xfId="0" applyFont="1" applyFill="1"/>
    <xf numFmtId="0" fontId="3" fillId="2" borderId="0" xfId="0" applyFont="1" applyFill="1"/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/>
    <xf numFmtId="0" fontId="3" fillId="5" borderId="0" xfId="0" applyFont="1" applyFill="1"/>
    <xf numFmtId="0" fontId="3" fillId="9" borderId="0" xfId="0" applyFont="1" applyFill="1"/>
    <xf numFmtId="0" fontId="0" fillId="0" borderId="0" xfId="0" applyAlignment="1" applyProtection="1">
      <alignment horizontal="center"/>
      <protection locked="0"/>
    </xf>
    <xf numFmtId="0" fontId="3" fillId="7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8" borderId="0" xfId="0" applyFont="1" applyFill="1"/>
    <xf numFmtId="0" fontId="16" fillId="4" borderId="0" xfId="0" applyFont="1" applyFill="1"/>
    <xf numFmtId="0" fontId="16" fillId="0" borderId="0" xfId="0" applyFont="1"/>
    <xf numFmtId="0" fontId="8" fillId="5" borderId="0" xfId="0" applyFont="1" applyFill="1" applyBorder="1" applyAlignment="1">
      <alignment horizontal="center" vertical="center" wrapText="1"/>
    </xf>
    <xf numFmtId="0" fontId="16" fillId="5" borderId="0" xfId="0" applyFont="1" applyFill="1"/>
    <xf numFmtId="0" fontId="8" fillId="9" borderId="0" xfId="0" applyFont="1" applyFill="1" applyBorder="1" applyAlignment="1">
      <alignment horizontal="center" vertical="center" wrapText="1"/>
    </xf>
    <xf numFmtId="0" fontId="16" fillId="9" borderId="0" xfId="0" applyFont="1" applyFill="1"/>
    <xf numFmtId="0" fontId="13" fillId="2" borderId="0" xfId="0" applyFont="1" applyFill="1"/>
    <xf numFmtId="0" fontId="3" fillId="6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15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11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64" fontId="4" fillId="11" borderId="1" xfId="1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8" fillId="13" borderId="1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164" fontId="6" fillId="12" borderId="1" xfId="1" applyFont="1" applyFill="1" applyBorder="1" applyProtection="1">
      <protection hidden="1"/>
    </xf>
    <xf numFmtId="0" fontId="20" fillId="0" borderId="1" xfId="5" applyFont="1" applyBorder="1" applyAlignment="1" applyProtection="1">
      <alignment horizontal="left" vertical="center" wrapText="1"/>
      <protection locked="0"/>
    </xf>
    <xf numFmtId="0" fontId="16" fillId="6" borderId="1" xfId="5" applyFont="1" applyFill="1" applyBorder="1" applyAlignment="1" applyProtection="1">
      <alignment vertical="center" wrapText="1"/>
      <protection locked="0"/>
    </xf>
    <xf numFmtId="0" fontId="16" fillId="0" borderId="1" xfId="5" applyFont="1" applyFill="1" applyBorder="1" applyAlignment="1" applyProtection="1">
      <alignment horizontal="left" vertical="center" wrapText="1"/>
      <protection locked="0"/>
    </xf>
    <xf numFmtId="0" fontId="16" fillId="0" borderId="1" xfId="5" applyFont="1" applyBorder="1" applyAlignment="1" applyProtection="1">
      <alignment horizontal="left" vertical="center"/>
      <protection locked="0"/>
    </xf>
    <xf numFmtId="0" fontId="16" fillId="0" borderId="1" xfId="5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4" fillId="6" borderId="8" xfId="0" applyFont="1" applyFill="1" applyBorder="1" applyAlignment="1" applyProtection="1">
      <alignment vertical="center" wrapText="1"/>
      <protection locked="0"/>
    </xf>
    <xf numFmtId="164" fontId="21" fillId="0" borderId="1" xfId="1" applyFont="1" applyBorder="1" applyAlignment="1" applyProtection="1">
      <alignment vertical="center"/>
      <protection hidden="1"/>
    </xf>
    <xf numFmtId="165" fontId="21" fillId="0" borderId="1" xfId="1" applyNumberFormat="1" applyFont="1" applyBorder="1" applyProtection="1"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8" borderId="2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center"/>
      <protection locked="0"/>
    </xf>
    <xf numFmtId="0" fontId="9" fillId="12" borderId="1" xfId="0" applyFont="1" applyFill="1" applyBorder="1" applyAlignment="1" applyProtection="1">
      <alignment horizontal="center"/>
      <protection locked="0"/>
    </xf>
    <xf numFmtId="0" fontId="6" fillId="12" borderId="2" xfId="0" applyFont="1" applyFill="1" applyBorder="1" applyAlignment="1" applyProtection="1">
      <alignment horizontal="center" vertical="center"/>
      <protection locked="0"/>
    </xf>
    <xf numFmtId="0" fontId="6" fillId="12" borderId="4" xfId="0" applyFont="1" applyFill="1" applyBorder="1" applyAlignment="1" applyProtection="1">
      <alignment horizontal="center" vertical="center"/>
      <protection locked="0"/>
    </xf>
    <xf numFmtId="0" fontId="6" fillId="1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9" fillId="13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8" borderId="0" xfId="0" applyFont="1" applyFill="1" applyAlignment="1">
      <alignment horizontal="center"/>
    </xf>
    <xf numFmtId="164" fontId="0" fillId="0" borderId="0" xfId="1" applyFont="1" applyBorder="1" applyAlignment="1" applyProtection="1">
      <alignment vertical="center"/>
      <protection locked="0"/>
    </xf>
    <xf numFmtId="165" fontId="0" fillId="0" borderId="0" xfId="1" applyNumberFormat="1" applyFont="1" applyBorder="1" applyProtection="1">
      <protection locked="0"/>
    </xf>
    <xf numFmtId="164" fontId="6" fillId="0" borderId="0" xfId="1" applyFont="1" applyFill="1" applyBorder="1" applyProtection="1">
      <protection locked="0"/>
    </xf>
  </cellXfs>
  <cellStyles count="6">
    <cellStyle name="Millares" xfId="1" builtinId="3"/>
    <cellStyle name="Normal" xfId="0" builtinId="0"/>
    <cellStyle name="Normal 2" xfId="5"/>
    <cellStyle name="Normal 2 2" xfId="2"/>
    <cellStyle name="Normal 3" xfId="3"/>
    <cellStyle name="Normal 3 2" xfId="4"/>
  </cellStyles>
  <dxfs count="0"/>
  <tableStyles count="0" defaultTableStyle="TableStyleMedium9" defaultPivotStyle="PivotStyleLight16"/>
  <colors>
    <mruColors>
      <color rgb="FFD2ECB6"/>
      <color rgb="FFFFFFCC"/>
      <color rgb="FFEFECF4"/>
      <color rgb="FFCCFFCC"/>
      <color rgb="FFBEE395"/>
      <color rgb="FFFFB7FF"/>
      <color rgb="FFCCFF99"/>
      <color rgb="FFD9FFD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"/>
  <sheetViews>
    <sheetView workbookViewId="0">
      <selection activeCell="G9" sqref="G9"/>
    </sheetView>
  </sheetViews>
  <sheetFormatPr baseColWidth="10" defaultRowHeight="15" x14ac:dyDescent="0.25"/>
  <cols>
    <col min="3" max="3" width="18.7109375" customWidth="1"/>
  </cols>
  <sheetData>
    <row r="1" spans="1:5" x14ac:dyDescent="0.25">
      <c r="A1" t="s">
        <v>128</v>
      </c>
      <c r="B1" t="s">
        <v>129</v>
      </c>
      <c r="C1" t="s">
        <v>19</v>
      </c>
      <c r="D1" t="s">
        <v>88</v>
      </c>
    </row>
    <row r="2" spans="1:5" x14ac:dyDescent="0.25">
      <c r="A2" t="s">
        <v>24</v>
      </c>
      <c r="B2" t="s">
        <v>9</v>
      </c>
      <c r="C2" t="s">
        <v>126</v>
      </c>
      <c r="D2" t="s">
        <v>89</v>
      </c>
      <c r="E2" t="s">
        <v>130</v>
      </c>
    </row>
    <row r="3" spans="1:5" x14ac:dyDescent="0.25">
      <c r="A3" t="s">
        <v>23</v>
      </c>
      <c r="B3" t="s">
        <v>20</v>
      </c>
      <c r="C3" t="s">
        <v>87</v>
      </c>
      <c r="D3" t="s">
        <v>4</v>
      </c>
      <c r="E3" t="s">
        <v>125</v>
      </c>
    </row>
    <row r="4" spans="1:5" x14ac:dyDescent="0.25">
      <c r="B4" t="s">
        <v>10</v>
      </c>
      <c r="D4" t="s">
        <v>90</v>
      </c>
      <c r="E4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30" sqref="G30"/>
    </sheetView>
  </sheetViews>
  <sheetFormatPr baseColWidth="10" defaultRowHeight="15" x14ac:dyDescent="0.25"/>
  <sheetData>
    <row r="1" spans="1:5" x14ac:dyDescent="0.25">
      <c r="A1" s="6" t="s">
        <v>31</v>
      </c>
      <c r="B1" s="6"/>
      <c r="C1" s="6"/>
      <c r="D1" s="6"/>
      <c r="E1" s="6"/>
    </row>
    <row r="2" spans="1:5" x14ac:dyDescent="0.25">
      <c r="A2" s="6" t="s">
        <v>9</v>
      </c>
      <c r="B2" s="6"/>
      <c r="C2" s="6"/>
      <c r="D2" s="6"/>
      <c r="E2" s="6"/>
    </row>
    <row r="3" spans="1:5" x14ac:dyDescent="0.25">
      <c r="A3" s="6" t="s">
        <v>20</v>
      </c>
      <c r="B3" s="6"/>
      <c r="C3" s="6"/>
      <c r="D3" s="6"/>
      <c r="E3" s="6"/>
    </row>
    <row r="4" spans="1:5" x14ac:dyDescent="0.25">
      <c r="A4" s="6" t="s">
        <v>10</v>
      </c>
      <c r="B4" s="6"/>
      <c r="C4" s="6"/>
      <c r="D4" s="6"/>
      <c r="E4" s="6"/>
    </row>
    <row r="5" spans="1:5" x14ac:dyDescent="0.25">
      <c r="A5" s="6"/>
      <c r="B5" s="6"/>
      <c r="C5" s="6"/>
      <c r="D5" s="6"/>
      <c r="E5" s="6"/>
    </row>
    <row r="6" spans="1:5" x14ac:dyDescent="0.25">
      <c r="A6" s="6"/>
      <c r="B6" s="6"/>
      <c r="C6" s="6"/>
      <c r="D6" s="6"/>
      <c r="E6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27" sqref="C27"/>
    </sheetView>
  </sheetViews>
  <sheetFormatPr baseColWidth="10" defaultRowHeight="15" x14ac:dyDescent="0.25"/>
  <cols>
    <col min="2" max="2" width="11.42578125" customWidth="1"/>
  </cols>
  <sheetData>
    <row r="1" spans="1:2" x14ac:dyDescent="0.25">
      <c r="A1" s="29" t="s">
        <v>31</v>
      </c>
      <c r="B1" s="7" t="s">
        <v>19</v>
      </c>
    </row>
    <row r="2" spans="1:2" x14ac:dyDescent="0.25">
      <c r="A2" s="29" t="s">
        <v>9</v>
      </c>
      <c r="B2" s="7" t="s">
        <v>11</v>
      </c>
    </row>
    <row r="3" spans="1:2" x14ac:dyDescent="0.25">
      <c r="A3" s="29" t="s">
        <v>20</v>
      </c>
      <c r="B3" s="7" t="s">
        <v>8</v>
      </c>
    </row>
    <row r="4" spans="1:2" x14ac:dyDescent="0.25">
      <c r="A4" s="29" t="s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3" sqref="E13"/>
    </sheetView>
  </sheetViews>
  <sheetFormatPr baseColWidth="10" defaultRowHeight="15" x14ac:dyDescent="0.25"/>
  <sheetData>
    <row r="1" spans="1:9" ht="90" x14ac:dyDescent="0.25">
      <c r="A1" s="42" t="s">
        <v>103</v>
      </c>
      <c r="B1" s="31" t="s">
        <v>99</v>
      </c>
      <c r="C1" s="31" t="s">
        <v>98</v>
      </c>
      <c r="D1" s="31" t="s">
        <v>95</v>
      </c>
      <c r="E1" s="31" t="s">
        <v>96</v>
      </c>
      <c r="F1" s="31" t="s">
        <v>38</v>
      </c>
      <c r="G1" s="31" t="s">
        <v>36</v>
      </c>
      <c r="H1" s="31" t="s">
        <v>100</v>
      </c>
      <c r="I1" s="31" t="s">
        <v>101</v>
      </c>
    </row>
    <row r="2" spans="1:9" x14ac:dyDescent="0.25">
      <c r="A2" t="s">
        <v>33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</row>
    <row r="3" spans="1:9" x14ac:dyDescent="0.25">
      <c r="A3" t="s">
        <v>34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</row>
    <row r="4" spans="1:9" x14ac:dyDescent="0.25"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</row>
    <row r="5" spans="1:9" x14ac:dyDescent="0.25"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</row>
    <row r="6" spans="1:9" x14ac:dyDescent="0.25"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</row>
    <row r="7" spans="1:9" x14ac:dyDescent="0.25">
      <c r="B7">
        <v>6</v>
      </c>
      <c r="C7">
        <v>6</v>
      </c>
      <c r="D7">
        <v>6</v>
      </c>
      <c r="E7">
        <v>6</v>
      </c>
      <c r="F7">
        <v>6</v>
      </c>
      <c r="G7">
        <v>6</v>
      </c>
      <c r="H7">
        <v>6</v>
      </c>
      <c r="I7">
        <v>6</v>
      </c>
    </row>
    <row r="8" spans="1:9" x14ac:dyDescent="0.25">
      <c r="B8">
        <v>7</v>
      </c>
      <c r="C8">
        <v>7</v>
      </c>
      <c r="D8">
        <v>7</v>
      </c>
      <c r="E8">
        <v>7</v>
      </c>
      <c r="F8">
        <v>7</v>
      </c>
      <c r="G8">
        <v>7</v>
      </c>
      <c r="H8">
        <v>7</v>
      </c>
      <c r="I8">
        <v>7</v>
      </c>
    </row>
    <row r="9" spans="1:9" x14ac:dyDescent="0.25">
      <c r="B9">
        <v>8</v>
      </c>
      <c r="C9">
        <v>8</v>
      </c>
      <c r="D9">
        <v>8</v>
      </c>
      <c r="E9">
        <v>8</v>
      </c>
      <c r="F9">
        <v>8</v>
      </c>
      <c r="G9">
        <v>8</v>
      </c>
      <c r="H9">
        <v>8</v>
      </c>
      <c r="I9">
        <v>8</v>
      </c>
    </row>
    <row r="10" spans="1:9" x14ac:dyDescent="0.25">
      <c r="B10">
        <v>9</v>
      </c>
      <c r="C10">
        <v>9</v>
      </c>
      <c r="D10">
        <v>9</v>
      </c>
      <c r="E10">
        <v>9</v>
      </c>
      <c r="F10">
        <v>9</v>
      </c>
      <c r="G10">
        <v>9</v>
      </c>
      <c r="H10">
        <v>9</v>
      </c>
      <c r="I10">
        <v>9</v>
      </c>
    </row>
    <row r="11" spans="1:9" x14ac:dyDescent="0.25"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</row>
    <row r="12" spans="1:9" x14ac:dyDescent="0.25">
      <c r="D12" s="3"/>
      <c r="E1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J20"/>
  <sheetViews>
    <sheetView tabSelected="1" topLeftCell="E7" zoomScale="73" zoomScaleNormal="73" workbookViewId="0">
      <selection activeCell="Q18" sqref="Q18"/>
    </sheetView>
  </sheetViews>
  <sheetFormatPr baseColWidth="10" defaultColWidth="11.42578125" defaultRowHeight="15" x14ac:dyDescent="0.25"/>
  <cols>
    <col min="1" max="1" width="3.7109375" style="2" customWidth="1"/>
    <col min="2" max="2" width="12.7109375" style="2" customWidth="1"/>
    <col min="3" max="3" width="13.5703125" style="2" customWidth="1"/>
    <col min="4" max="4" width="9" style="2" customWidth="1"/>
    <col min="5" max="5" width="8.5703125" style="2" customWidth="1"/>
    <col min="6" max="6" width="8.85546875" style="2" customWidth="1"/>
    <col min="7" max="7" width="9" style="2" customWidth="1"/>
    <col min="8" max="8" width="10.5703125" style="2" customWidth="1"/>
    <col min="9" max="10" width="6.28515625" style="2" customWidth="1"/>
    <col min="11" max="11" width="7.85546875" style="2" customWidth="1"/>
    <col min="12" max="13" width="8.85546875" style="2" customWidth="1"/>
    <col min="14" max="14" width="8.5703125" style="2" customWidth="1"/>
    <col min="15" max="15" width="8.85546875" style="2" customWidth="1"/>
    <col min="16" max="16" width="10.5703125" style="2" customWidth="1"/>
    <col min="17" max="17" width="10.42578125" style="16" customWidth="1"/>
    <col min="18" max="18" width="9.7109375" style="2" customWidth="1"/>
    <col min="19" max="19" width="7.28515625" style="2" customWidth="1"/>
    <col min="20" max="20" width="9.28515625" style="2" customWidth="1"/>
    <col min="21" max="21" width="5.5703125" style="2" customWidth="1"/>
    <col min="22" max="22" width="9.7109375" style="2" customWidth="1"/>
    <col min="23" max="23" width="7.140625" style="2" customWidth="1"/>
    <col min="24" max="24" width="8.5703125" style="2" customWidth="1"/>
    <col min="25" max="25" width="8.7109375" style="2" customWidth="1"/>
    <col min="26" max="26" width="6.85546875" style="2" customWidth="1"/>
    <col min="27" max="28" width="9.85546875" style="2" customWidth="1"/>
    <col min="29" max="29" width="7.42578125" style="2" customWidth="1"/>
    <col min="30" max="30" width="8.7109375" style="2" customWidth="1"/>
    <col min="31" max="31" width="9.140625" style="2" customWidth="1"/>
    <col min="32" max="32" width="8.28515625" style="2" customWidth="1"/>
    <col min="33" max="33" width="10.5703125" style="2" customWidth="1"/>
    <col min="34" max="34" width="11.42578125" style="2"/>
    <col min="35" max="35" width="1.28515625" style="2" customWidth="1"/>
    <col min="36" max="16384" width="11.42578125" style="2"/>
  </cols>
  <sheetData>
    <row r="1" spans="1:36" ht="18.75" x14ac:dyDescent="0.3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6" x14ac:dyDescent="0.25">
      <c r="A2" s="75" t="s">
        <v>145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6" ht="18.75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 t="s">
        <v>156</v>
      </c>
      <c r="Q3" s="74"/>
      <c r="R3" s="74"/>
      <c r="S3" s="74"/>
      <c r="T3" s="74"/>
      <c r="U3" s="85"/>
      <c r="V3" s="85"/>
      <c r="W3" s="85"/>
      <c r="X3" s="85"/>
      <c r="Y3" s="85"/>
      <c r="Z3" s="74"/>
      <c r="AA3" s="74"/>
      <c r="AB3" s="74"/>
      <c r="AC3" s="74"/>
      <c r="AD3" s="74"/>
      <c r="AE3" s="74"/>
      <c r="AF3" s="74"/>
      <c r="AG3" s="74"/>
    </row>
    <row r="4" spans="1:36" ht="15.75" x14ac:dyDescent="0.25">
      <c r="A4" s="87"/>
      <c r="B4" s="88"/>
      <c r="C4" s="89"/>
      <c r="D4" s="86" t="s">
        <v>153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77" t="s">
        <v>104</v>
      </c>
      <c r="R4" s="78"/>
      <c r="S4" s="78"/>
      <c r="T4" s="78"/>
      <c r="U4" s="78"/>
      <c r="V4" s="78"/>
      <c r="W4" s="78"/>
      <c r="X4" s="78"/>
      <c r="Y4" s="79" t="s">
        <v>106</v>
      </c>
      <c r="Z4" s="79"/>
      <c r="AA4" s="79"/>
      <c r="AB4" s="79"/>
      <c r="AC4" s="79"/>
      <c r="AD4" s="79"/>
      <c r="AE4" s="79"/>
      <c r="AF4" s="79"/>
      <c r="AG4" s="79"/>
    </row>
    <row r="5" spans="1:36" ht="140.1" customHeight="1" x14ac:dyDescent="0.25">
      <c r="A5" s="50" t="s">
        <v>1</v>
      </c>
      <c r="B5" s="51" t="s">
        <v>102</v>
      </c>
      <c r="C5" s="51" t="s">
        <v>97</v>
      </c>
      <c r="D5" s="62" t="s">
        <v>103</v>
      </c>
      <c r="E5" s="62" t="s">
        <v>99</v>
      </c>
      <c r="F5" s="62" t="s">
        <v>143</v>
      </c>
      <c r="G5" s="62" t="s">
        <v>95</v>
      </c>
      <c r="H5" s="62" t="s">
        <v>96</v>
      </c>
      <c r="I5" s="62" t="s">
        <v>38</v>
      </c>
      <c r="J5" s="62" t="s">
        <v>36</v>
      </c>
      <c r="K5" s="62" t="s">
        <v>144</v>
      </c>
      <c r="L5" s="62" t="s">
        <v>146</v>
      </c>
      <c r="M5" s="62" t="s">
        <v>100</v>
      </c>
      <c r="N5" s="62" t="s">
        <v>154</v>
      </c>
      <c r="O5" s="62" t="s">
        <v>148</v>
      </c>
      <c r="P5" s="62" t="s">
        <v>147</v>
      </c>
      <c r="Q5" s="63" t="s">
        <v>108</v>
      </c>
      <c r="R5" s="63" t="s">
        <v>118</v>
      </c>
      <c r="S5" s="63" t="s">
        <v>109</v>
      </c>
      <c r="T5" s="63" t="s">
        <v>110</v>
      </c>
      <c r="U5" s="63" t="s">
        <v>149</v>
      </c>
      <c r="V5" s="63" t="s">
        <v>150</v>
      </c>
      <c r="W5" s="63" t="s">
        <v>107</v>
      </c>
      <c r="X5" s="63" t="s">
        <v>111</v>
      </c>
      <c r="Y5" s="54" t="s">
        <v>112</v>
      </c>
      <c r="Z5" s="54" t="s">
        <v>113</v>
      </c>
      <c r="AA5" s="54" t="s">
        <v>114</v>
      </c>
      <c r="AB5" s="54" t="s">
        <v>155</v>
      </c>
      <c r="AC5" s="54" t="s">
        <v>115</v>
      </c>
      <c r="AD5" s="54" t="s">
        <v>151</v>
      </c>
      <c r="AE5" s="54" t="s">
        <v>116</v>
      </c>
      <c r="AF5" s="54" t="s">
        <v>152</v>
      </c>
      <c r="AG5" s="54" t="s">
        <v>17</v>
      </c>
    </row>
    <row r="6" spans="1:36" s="48" customFormat="1" ht="35.1" customHeight="1" x14ac:dyDescent="0.25">
      <c r="A6" s="53">
        <v>1</v>
      </c>
      <c r="B6" s="65" t="s">
        <v>157</v>
      </c>
      <c r="C6" s="66" t="s">
        <v>158</v>
      </c>
      <c r="D6" s="53">
        <v>5</v>
      </c>
      <c r="E6" s="53">
        <v>5</v>
      </c>
      <c r="F6" s="53">
        <v>5</v>
      </c>
      <c r="G6" s="53">
        <v>5</v>
      </c>
      <c r="H6" s="53">
        <v>5</v>
      </c>
      <c r="I6" s="53">
        <v>5</v>
      </c>
      <c r="J6" s="53">
        <v>5</v>
      </c>
      <c r="K6" s="53">
        <v>5</v>
      </c>
      <c r="L6" s="53">
        <v>5</v>
      </c>
      <c r="M6" s="53">
        <v>5</v>
      </c>
      <c r="N6" s="53">
        <v>5</v>
      </c>
      <c r="O6" s="53">
        <v>5</v>
      </c>
      <c r="P6" s="53">
        <v>5</v>
      </c>
      <c r="Q6" s="53">
        <v>5</v>
      </c>
      <c r="R6" s="53">
        <v>5</v>
      </c>
      <c r="S6" s="53">
        <v>5</v>
      </c>
      <c r="T6" s="53">
        <v>5</v>
      </c>
      <c r="U6" s="53">
        <v>5</v>
      </c>
      <c r="V6" s="53">
        <v>5</v>
      </c>
      <c r="W6" s="53">
        <v>5</v>
      </c>
      <c r="X6" s="53">
        <v>5</v>
      </c>
      <c r="Y6" s="53">
        <v>5</v>
      </c>
      <c r="Z6" s="53">
        <v>5</v>
      </c>
      <c r="AA6" s="53">
        <v>5</v>
      </c>
      <c r="AB6" s="53">
        <v>5</v>
      </c>
      <c r="AC6" s="53">
        <v>5</v>
      </c>
      <c r="AD6" s="53">
        <v>5</v>
      </c>
      <c r="AE6" s="53">
        <v>5</v>
      </c>
      <c r="AF6" s="53">
        <v>5</v>
      </c>
      <c r="AG6" s="60">
        <f>SUM(D6:AF6)/29</f>
        <v>5</v>
      </c>
      <c r="AI6" s="48">
        <v>0</v>
      </c>
    </row>
    <row r="7" spans="1:36" s="48" customFormat="1" ht="35.1" customHeight="1" x14ac:dyDescent="0.25">
      <c r="A7" s="53">
        <v>2</v>
      </c>
      <c r="B7" s="67"/>
      <c r="C7" s="66"/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60">
        <f t="shared" ref="AG7:AG15" si="0">SUM(D7:AF7)/29</f>
        <v>0</v>
      </c>
      <c r="AI7" s="48">
        <v>1</v>
      </c>
    </row>
    <row r="8" spans="1:36" s="48" customFormat="1" ht="35.1" customHeight="1" x14ac:dyDescent="0.25">
      <c r="A8" s="53">
        <v>3</v>
      </c>
      <c r="B8" s="68"/>
      <c r="C8" s="66"/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60">
        <f t="shared" si="0"/>
        <v>0</v>
      </c>
      <c r="AI8" s="48">
        <v>2</v>
      </c>
    </row>
    <row r="9" spans="1:36" s="48" customFormat="1" ht="35.1" customHeight="1" x14ac:dyDescent="0.25">
      <c r="A9" s="53">
        <v>4</v>
      </c>
      <c r="B9" s="69"/>
      <c r="C9" s="66"/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60">
        <f t="shared" si="0"/>
        <v>0</v>
      </c>
      <c r="AI9" s="48">
        <v>3</v>
      </c>
    </row>
    <row r="10" spans="1:36" s="48" customFormat="1" ht="35.1" customHeight="1" x14ac:dyDescent="0.25">
      <c r="A10" s="53">
        <v>5</v>
      </c>
      <c r="B10" s="69"/>
      <c r="C10" s="66"/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60">
        <f t="shared" si="0"/>
        <v>0</v>
      </c>
      <c r="AI10" s="48">
        <v>4</v>
      </c>
      <c r="AJ10" s="48" t="s">
        <v>142</v>
      </c>
    </row>
    <row r="11" spans="1:36" s="48" customFormat="1" ht="35.1" customHeight="1" x14ac:dyDescent="0.25">
      <c r="A11" s="53">
        <v>6</v>
      </c>
      <c r="B11" s="70"/>
      <c r="C11" s="71"/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60">
        <f t="shared" si="0"/>
        <v>0</v>
      </c>
      <c r="AI11" s="48">
        <v>5</v>
      </c>
    </row>
    <row r="12" spans="1:36" s="48" customFormat="1" ht="35.1" customHeight="1" x14ac:dyDescent="0.25">
      <c r="A12" s="53">
        <v>7</v>
      </c>
      <c r="B12" s="61"/>
      <c r="C12" s="52"/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60">
        <f t="shared" si="0"/>
        <v>0</v>
      </c>
    </row>
    <row r="13" spans="1:36" s="48" customFormat="1" ht="35.1" customHeight="1" x14ac:dyDescent="0.25">
      <c r="A13" s="53">
        <v>8</v>
      </c>
      <c r="B13" s="59"/>
      <c r="C13" s="52"/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60">
        <f t="shared" si="0"/>
        <v>0</v>
      </c>
    </row>
    <row r="14" spans="1:36" s="48" customFormat="1" ht="35.1" customHeight="1" x14ac:dyDescent="0.25">
      <c r="A14" s="53">
        <v>9</v>
      </c>
      <c r="B14" s="49"/>
      <c r="C14" s="49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60">
        <f t="shared" si="0"/>
        <v>0</v>
      </c>
    </row>
    <row r="15" spans="1:36" s="48" customFormat="1" ht="35.1" customHeight="1" x14ac:dyDescent="0.25">
      <c r="A15" s="53">
        <v>10</v>
      </c>
      <c r="B15" s="49"/>
      <c r="C15" s="49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60">
        <f t="shared" si="0"/>
        <v>0</v>
      </c>
    </row>
    <row r="18" spans="17:28" ht="45" customHeight="1" x14ac:dyDescent="0.25">
      <c r="Q18" s="58"/>
      <c r="S18" s="55"/>
      <c r="T18" s="55"/>
      <c r="U18" s="55"/>
      <c r="V18" s="83" t="s">
        <v>119</v>
      </c>
      <c r="W18" s="83"/>
      <c r="X18" s="83"/>
      <c r="Y18" s="83"/>
      <c r="Z18" s="83"/>
      <c r="AA18" s="72">
        <f>SUM(AG6:AG15)</f>
        <v>5</v>
      </c>
      <c r="AB18" s="91"/>
    </row>
    <row r="19" spans="17:28" ht="15.75" x14ac:dyDescent="0.25">
      <c r="Q19" s="58"/>
      <c r="S19" s="56"/>
      <c r="T19" s="56"/>
      <c r="U19" s="56"/>
      <c r="V19" s="84" t="s">
        <v>117</v>
      </c>
      <c r="W19" s="84"/>
      <c r="X19" s="84"/>
      <c r="Y19" s="84"/>
      <c r="Z19" s="84"/>
      <c r="AA19" s="73">
        <f>COUNTIFS(B6:B15,"*",C6:C15,"*")</f>
        <v>1</v>
      </c>
      <c r="AB19" s="92"/>
    </row>
    <row r="20" spans="17:28" ht="18.75" x14ac:dyDescent="0.3">
      <c r="Q20" s="58"/>
      <c r="S20" s="57"/>
      <c r="T20" s="57"/>
      <c r="U20" s="57"/>
      <c r="V20" s="80" t="s">
        <v>106</v>
      </c>
      <c r="W20" s="81"/>
      <c r="X20" s="81"/>
      <c r="Y20" s="81"/>
      <c r="Z20" s="82"/>
      <c r="AA20" s="64">
        <f>(1/AA19)*(AA18)</f>
        <v>5</v>
      </c>
      <c r="AB20" s="93"/>
    </row>
  </sheetData>
  <sheetProtection algorithmName="SHA-512" hashValue="Zyx4PcCHgPvsWx92Yvha0zFwHofkaYbKX7peE3pNZr6GvxdwxED+OQwzTRHc+hOQ9/iIVgxCN+Ck6tmYEO1lug==" saltValue="tUy3j9ZXiGldWMgSFJPROw==" spinCount="100000" sheet="1" objects="1" scenarios="1"/>
  <mergeCells count="10">
    <mergeCell ref="A2:AG2"/>
    <mergeCell ref="A1:AG1"/>
    <mergeCell ref="Q4:X4"/>
    <mergeCell ref="Y4:AG4"/>
    <mergeCell ref="V20:Z20"/>
    <mergeCell ref="V18:Z18"/>
    <mergeCell ref="V19:Z19"/>
    <mergeCell ref="U3:Y3"/>
    <mergeCell ref="D4:P4"/>
    <mergeCell ref="A4:C4"/>
  </mergeCells>
  <dataValidations count="1">
    <dataValidation type="list" allowBlank="1" showInputMessage="1" showErrorMessage="1" sqref="D6:AF15">
      <formula1>$AI$6:$AI$11</formula1>
    </dataValidation>
  </dataValidations>
  <pageMargins left="0.23622047244094491" right="0.23622047244094491" top="1.3779527559055118" bottom="0.74803149606299213" header="0.31496062992125984" footer="0.31496062992125984"/>
  <pageSetup paperSize="9" scale="75" orientation="landscape" r:id="rId1"/>
  <headerFooter>
    <oddHeader>&amp;C&amp;G</oddHeader>
    <oddFooter>&amp;LElaborado por: DEI</oddFoot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Q5" sqref="Q5:Q14"/>
    </sheetView>
  </sheetViews>
  <sheetFormatPr baseColWidth="10" defaultRowHeight="15" x14ac:dyDescent="0.25"/>
  <cols>
    <col min="1" max="2" width="11" customWidth="1"/>
  </cols>
  <sheetData>
    <row r="1" spans="1:17" ht="56.25" x14ac:dyDescent="0.25">
      <c r="A1" s="42" t="s">
        <v>108</v>
      </c>
      <c r="B1" s="42" t="s">
        <v>118</v>
      </c>
      <c r="C1" s="42" t="s">
        <v>109</v>
      </c>
      <c r="D1" s="42" t="s">
        <v>110</v>
      </c>
      <c r="E1" s="42" t="s">
        <v>105</v>
      </c>
      <c r="F1" s="42" t="s">
        <v>107</v>
      </c>
      <c r="G1" s="42" t="s">
        <v>111</v>
      </c>
      <c r="H1" s="44" t="s">
        <v>112</v>
      </c>
      <c r="I1" s="44" t="s">
        <v>113</v>
      </c>
      <c r="J1" s="44" t="s">
        <v>114</v>
      </c>
      <c r="K1" s="44" t="s">
        <v>115</v>
      </c>
      <c r="L1" s="44" t="s">
        <v>116</v>
      </c>
    </row>
    <row r="2" spans="1:17" x14ac:dyDescent="0.25">
      <c r="A2" t="s">
        <v>33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7" x14ac:dyDescent="0.25">
      <c r="A3" t="s">
        <v>34</v>
      </c>
      <c r="B3" s="4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</row>
    <row r="4" spans="1:17" x14ac:dyDescent="0.25">
      <c r="B4" s="43">
        <v>2</v>
      </c>
      <c r="C4" s="43">
        <v>2</v>
      </c>
      <c r="D4" s="43">
        <v>2</v>
      </c>
      <c r="E4" s="43">
        <v>2</v>
      </c>
      <c r="F4" s="43">
        <v>2</v>
      </c>
      <c r="G4" s="43">
        <v>2</v>
      </c>
      <c r="H4" s="43">
        <v>2</v>
      </c>
      <c r="I4" s="43">
        <v>2</v>
      </c>
      <c r="J4" s="43">
        <v>2</v>
      </c>
      <c r="K4" s="43">
        <v>2</v>
      </c>
      <c r="L4" s="43">
        <v>2</v>
      </c>
    </row>
    <row r="5" spans="1:17" x14ac:dyDescent="0.25">
      <c r="B5" s="43">
        <v>3</v>
      </c>
      <c r="C5" s="43">
        <v>3</v>
      </c>
      <c r="D5" s="43">
        <v>3</v>
      </c>
      <c r="E5" s="43">
        <v>3</v>
      </c>
      <c r="F5" s="43">
        <v>3</v>
      </c>
      <c r="G5" s="43">
        <v>3</v>
      </c>
      <c r="H5" s="43">
        <v>3</v>
      </c>
      <c r="I5" s="43">
        <v>3</v>
      </c>
      <c r="J5" s="43">
        <v>3</v>
      </c>
      <c r="K5" s="43">
        <f>SUM(E5:J5)/6</f>
        <v>3</v>
      </c>
      <c r="L5" s="43">
        <v>3</v>
      </c>
      <c r="Q5">
        <f>SUM(L5:P5)/5</f>
        <v>0.6</v>
      </c>
    </row>
    <row r="6" spans="1:17" x14ac:dyDescent="0.25">
      <c r="B6" s="43">
        <v>4</v>
      </c>
      <c r="C6" s="43">
        <v>4</v>
      </c>
      <c r="D6" s="43">
        <v>4</v>
      </c>
      <c r="E6" s="43">
        <v>4</v>
      </c>
      <c r="F6" s="43">
        <v>4</v>
      </c>
      <c r="G6" s="43">
        <v>4</v>
      </c>
      <c r="H6" s="43">
        <v>4</v>
      </c>
      <c r="I6" s="43">
        <v>4</v>
      </c>
      <c r="J6" s="43">
        <v>4</v>
      </c>
      <c r="K6" s="43">
        <f t="shared" ref="K6:K14" si="0">SUM(E6:J6)/6</f>
        <v>4</v>
      </c>
      <c r="L6" s="43">
        <v>4</v>
      </c>
      <c r="Q6">
        <f t="shared" ref="Q6:Q14" si="1">SUM(L6:P6)/5</f>
        <v>0.8</v>
      </c>
    </row>
    <row r="7" spans="1:17" x14ac:dyDescent="0.25">
      <c r="B7" s="43">
        <v>5</v>
      </c>
      <c r="C7" s="43">
        <v>5</v>
      </c>
      <c r="D7" s="43">
        <v>5</v>
      </c>
      <c r="E7" s="43">
        <v>5</v>
      </c>
      <c r="F7" s="43">
        <v>5</v>
      </c>
      <c r="G7" s="43">
        <v>5</v>
      </c>
      <c r="H7" s="43">
        <v>5</v>
      </c>
      <c r="I7" s="43">
        <v>5</v>
      </c>
      <c r="J7" s="43">
        <v>5</v>
      </c>
      <c r="K7" s="43">
        <f t="shared" si="0"/>
        <v>5</v>
      </c>
      <c r="L7" s="43">
        <v>5</v>
      </c>
      <c r="Q7">
        <f t="shared" si="1"/>
        <v>1</v>
      </c>
    </row>
    <row r="8" spans="1:17" x14ac:dyDescent="0.25">
      <c r="B8" s="43">
        <v>6</v>
      </c>
      <c r="C8" s="43">
        <v>6</v>
      </c>
      <c r="D8" s="43">
        <v>6</v>
      </c>
      <c r="E8" s="43">
        <v>6</v>
      </c>
      <c r="F8" s="43">
        <v>6</v>
      </c>
      <c r="G8" s="43">
        <v>6</v>
      </c>
      <c r="H8" s="43">
        <v>6</v>
      </c>
      <c r="I8" s="43">
        <v>6</v>
      </c>
      <c r="J8" s="43">
        <v>6</v>
      </c>
      <c r="K8" s="43">
        <f t="shared" si="0"/>
        <v>6</v>
      </c>
      <c r="L8" s="43">
        <v>6</v>
      </c>
      <c r="Q8">
        <f t="shared" si="1"/>
        <v>1.2</v>
      </c>
    </row>
    <row r="9" spans="1:17" x14ac:dyDescent="0.25">
      <c r="B9" s="43">
        <v>7</v>
      </c>
      <c r="C9" s="43">
        <v>7</v>
      </c>
      <c r="D9" s="43">
        <v>7</v>
      </c>
      <c r="E9" s="43">
        <v>7</v>
      </c>
      <c r="F9" s="43">
        <v>7</v>
      </c>
      <c r="G9" s="43">
        <v>7</v>
      </c>
      <c r="H9" s="43">
        <v>7</v>
      </c>
      <c r="I9" s="43">
        <v>7</v>
      </c>
      <c r="J9" s="43">
        <v>7</v>
      </c>
      <c r="K9" s="43">
        <f t="shared" si="0"/>
        <v>7</v>
      </c>
      <c r="L9" s="43">
        <v>7</v>
      </c>
      <c r="Q9">
        <f t="shared" si="1"/>
        <v>1.4</v>
      </c>
    </row>
    <row r="10" spans="1:17" x14ac:dyDescent="0.25">
      <c r="B10" s="43">
        <v>8</v>
      </c>
      <c r="C10" s="43">
        <v>8</v>
      </c>
      <c r="D10" s="43">
        <v>8</v>
      </c>
      <c r="E10" s="43">
        <v>8</v>
      </c>
      <c r="F10" s="43">
        <v>8</v>
      </c>
      <c r="G10" s="43">
        <v>8</v>
      </c>
      <c r="H10" s="43">
        <v>8</v>
      </c>
      <c r="I10" s="43">
        <v>8</v>
      </c>
      <c r="J10" s="43">
        <v>8</v>
      </c>
      <c r="K10" s="43">
        <f t="shared" si="0"/>
        <v>8</v>
      </c>
      <c r="L10" s="43">
        <v>8</v>
      </c>
      <c r="Q10">
        <f t="shared" si="1"/>
        <v>1.6</v>
      </c>
    </row>
    <row r="11" spans="1:17" x14ac:dyDescent="0.25">
      <c r="B11" s="43">
        <v>9</v>
      </c>
      <c r="C11" s="43">
        <v>9</v>
      </c>
      <c r="D11" s="43">
        <v>9</v>
      </c>
      <c r="E11" s="43">
        <v>9</v>
      </c>
      <c r="F11" s="43">
        <v>9</v>
      </c>
      <c r="G11" s="43">
        <v>9</v>
      </c>
      <c r="H11" s="43">
        <v>9</v>
      </c>
      <c r="I11" s="43">
        <v>9</v>
      </c>
      <c r="J11" s="43">
        <v>9</v>
      </c>
      <c r="K11" s="43">
        <f t="shared" si="0"/>
        <v>9</v>
      </c>
      <c r="L11" s="43">
        <v>9</v>
      </c>
      <c r="Q11">
        <f t="shared" si="1"/>
        <v>1.8</v>
      </c>
    </row>
    <row r="12" spans="1:17" x14ac:dyDescent="0.25">
      <c r="B12" s="43">
        <v>10</v>
      </c>
      <c r="C12" s="43">
        <v>10</v>
      </c>
      <c r="D12" s="43">
        <v>10</v>
      </c>
      <c r="E12" s="43">
        <v>10</v>
      </c>
      <c r="F12" s="43">
        <v>10</v>
      </c>
      <c r="G12" s="43">
        <v>10</v>
      </c>
      <c r="H12" s="43">
        <v>10</v>
      </c>
      <c r="I12" s="43">
        <v>10</v>
      </c>
      <c r="J12" s="43">
        <v>10</v>
      </c>
      <c r="K12" s="43">
        <f t="shared" si="0"/>
        <v>10</v>
      </c>
      <c r="L12" s="43">
        <v>10</v>
      </c>
      <c r="Q12">
        <f t="shared" si="1"/>
        <v>2</v>
      </c>
    </row>
    <row r="13" spans="1:17" x14ac:dyDescent="0.25">
      <c r="K13" s="43">
        <f t="shared" si="0"/>
        <v>0</v>
      </c>
      <c r="Q13">
        <f t="shared" si="1"/>
        <v>0</v>
      </c>
    </row>
    <row r="14" spans="1:17" x14ac:dyDescent="0.25">
      <c r="K14" s="43">
        <f t="shared" si="0"/>
        <v>0</v>
      </c>
      <c r="Q14">
        <f t="shared" si="1"/>
        <v>0</v>
      </c>
    </row>
    <row r="16" spans="1:17" ht="25.5" customHeight="1" x14ac:dyDescent="0.25">
      <c r="E16" s="46"/>
      <c r="F16" s="46"/>
      <c r="G16" s="46"/>
      <c r="H16" s="46"/>
      <c r="I16" s="46"/>
      <c r="J16" s="46"/>
      <c r="K16" s="46"/>
      <c r="L16" s="46"/>
      <c r="M16" s="46"/>
      <c r="N16" s="1"/>
    </row>
    <row r="20" spans="5:14" ht="27.75" customHeight="1" x14ac:dyDescent="0.25">
      <c r="E20" s="46"/>
      <c r="F20" s="46"/>
      <c r="G20" s="46"/>
      <c r="H20" s="46"/>
      <c r="I20" s="46"/>
      <c r="J20" s="46"/>
      <c r="K20" s="46"/>
      <c r="L20" s="46"/>
      <c r="M20" s="46"/>
      <c r="N20" s="1"/>
    </row>
  </sheetData>
  <pageMargins left="0.25" right="0.25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3" sqref="B3"/>
    </sheetView>
  </sheetViews>
  <sheetFormatPr baseColWidth="10" defaultRowHeight="15" x14ac:dyDescent="0.25"/>
  <cols>
    <col min="2" max="2" width="18.85546875" customWidth="1"/>
    <col min="4" max="4" width="19.42578125" customWidth="1"/>
  </cols>
  <sheetData>
    <row r="1" spans="1:7" x14ac:dyDescent="0.25">
      <c r="A1" s="13" t="s">
        <v>2</v>
      </c>
      <c r="B1" s="8" t="s">
        <v>32</v>
      </c>
      <c r="C1" s="5" t="s">
        <v>19</v>
      </c>
      <c r="D1" s="17" t="s">
        <v>35</v>
      </c>
      <c r="E1" s="15" t="s">
        <v>31</v>
      </c>
      <c r="F1" t="s">
        <v>49</v>
      </c>
      <c r="G1" t="s">
        <v>50</v>
      </c>
    </row>
    <row r="2" spans="1:7" x14ac:dyDescent="0.25">
      <c r="A2" s="13" t="s">
        <v>23</v>
      </c>
      <c r="B2" s="8" t="s">
        <v>51</v>
      </c>
      <c r="C2" s="5" t="s">
        <v>11</v>
      </c>
      <c r="D2" s="17" t="s">
        <v>33</v>
      </c>
      <c r="E2" s="15" t="s">
        <v>9</v>
      </c>
      <c r="G2">
        <v>1985</v>
      </c>
    </row>
    <row r="3" spans="1:7" x14ac:dyDescent="0.25">
      <c r="A3" s="13" t="s">
        <v>24</v>
      </c>
      <c r="B3" s="8" t="s">
        <v>0</v>
      </c>
      <c r="C3" s="5" t="s">
        <v>8</v>
      </c>
      <c r="D3" s="17" t="s">
        <v>34</v>
      </c>
      <c r="E3" s="15" t="s">
        <v>20</v>
      </c>
      <c r="G3">
        <v>1986</v>
      </c>
    </row>
    <row r="4" spans="1:7" x14ac:dyDescent="0.25">
      <c r="B4" s="30"/>
      <c r="D4" s="6"/>
      <c r="E4" s="15" t="s">
        <v>10</v>
      </c>
      <c r="G4">
        <v>1987</v>
      </c>
    </row>
    <row r="5" spans="1:7" x14ac:dyDescent="0.25">
      <c r="B5" s="30"/>
      <c r="G5">
        <v>1988</v>
      </c>
    </row>
    <row r="6" spans="1:7" x14ac:dyDescent="0.25">
      <c r="B6" s="30"/>
      <c r="G6">
        <v>1989</v>
      </c>
    </row>
    <row r="7" spans="1:7" x14ac:dyDescent="0.25">
      <c r="B7" s="30"/>
      <c r="G7">
        <v>1990</v>
      </c>
    </row>
    <row r="8" spans="1:7" x14ac:dyDescent="0.25">
      <c r="B8" s="30"/>
      <c r="G8">
        <v>1991</v>
      </c>
    </row>
    <row r="9" spans="1:7" x14ac:dyDescent="0.25">
      <c r="G9">
        <v>1992</v>
      </c>
    </row>
    <row r="10" spans="1:7" x14ac:dyDescent="0.25">
      <c r="G10">
        <v>1993</v>
      </c>
    </row>
    <row r="11" spans="1:7" x14ac:dyDescent="0.25">
      <c r="G11">
        <v>1994</v>
      </c>
    </row>
    <row r="12" spans="1:7" x14ac:dyDescent="0.25">
      <c r="G12">
        <v>1995</v>
      </c>
    </row>
    <row r="13" spans="1:7" x14ac:dyDescent="0.25">
      <c r="G13">
        <v>1996</v>
      </c>
    </row>
    <row r="14" spans="1:7" x14ac:dyDescent="0.25">
      <c r="G14">
        <v>1997</v>
      </c>
    </row>
    <row r="15" spans="1:7" x14ac:dyDescent="0.25">
      <c r="G15">
        <v>1998</v>
      </c>
    </row>
    <row r="16" spans="1:7" x14ac:dyDescent="0.25">
      <c r="G16">
        <v>1999</v>
      </c>
    </row>
    <row r="17" spans="7:7" x14ac:dyDescent="0.25">
      <c r="G17">
        <v>2000</v>
      </c>
    </row>
    <row r="18" spans="7:7" x14ac:dyDescent="0.25">
      <c r="G18">
        <v>2001</v>
      </c>
    </row>
    <row r="19" spans="7:7" x14ac:dyDescent="0.25">
      <c r="G19">
        <v>2002</v>
      </c>
    </row>
    <row r="20" spans="7:7" x14ac:dyDescent="0.25">
      <c r="G20">
        <v>2003</v>
      </c>
    </row>
    <row r="21" spans="7:7" x14ac:dyDescent="0.25">
      <c r="G21">
        <v>2004</v>
      </c>
    </row>
    <row r="22" spans="7:7" x14ac:dyDescent="0.25">
      <c r="G22">
        <v>2005</v>
      </c>
    </row>
    <row r="23" spans="7:7" x14ac:dyDescent="0.25">
      <c r="G23">
        <v>2006</v>
      </c>
    </row>
    <row r="24" spans="7:7" x14ac:dyDescent="0.25">
      <c r="G24">
        <v>2007</v>
      </c>
    </row>
    <row r="25" spans="7:7" x14ac:dyDescent="0.25">
      <c r="G25">
        <v>2008</v>
      </c>
    </row>
    <row r="26" spans="7:7" x14ac:dyDescent="0.25">
      <c r="G26">
        <v>2009</v>
      </c>
    </row>
    <row r="27" spans="7:7" x14ac:dyDescent="0.25">
      <c r="G27">
        <v>2010</v>
      </c>
    </row>
    <row r="28" spans="7:7" x14ac:dyDescent="0.25">
      <c r="G28">
        <v>2011</v>
      </c>
    </row>
    <row r="29" spans="7:7" x14ac:dyDescent="0.25">
      <c r="G29">
        <v>2012</v>
      </c>
    </row>
    <row r="30" spans="7:7" x14ac:dyDescent="0.25">
      <c r="G30">
        <v>2013</v>
      </c>
    </row>
    <row r="31" spans="7:7" x14ac:dyDescent="0.25">
      <c r="G31">
        <v>2014</v>
      </c>
    </row>
    <row r="32" spans="7:7" x14ac:dyDescent="0.25">
      <c r="G32">
        <v>2015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23" sqref="J23"/>
    </sheetView>
  </sheetViews>
  <sheetFormatPr baseColWidth="10" defaultRowHeight="15" x14ac:dyDescent="0.25"/>
  <cols>
    <col min="5" max="5" width="24.5703125" customWidth="1"/>
    <col min="6" max="8" width="6.42578125" customWidth="1"/>
  </cols>
  <sheetData>
    <row r="1" spans="1:8" x14ac:dyDescent="0.25">
      <c r="A1" s="90" t="s">
        <v>28</v>
      </c>
      <c r="B1" s="90"/>
      <c r="C1" s="90"/>
      <c r="D1" s="11" t="s">
        <v>29</v>
      </c>
      <c r="E1" t="s">
        <v>52</v>
      </c>
      <c r="F1" s="32" t="s">
        <v>55</v>
      </c>
      <c r="G1" s="32" t="s">
        <v>49</v>
      </c>
      <c r="H1" s="32" t="s">
        <v>50</v>
      </c>
    </row>
    <row r="2" spans="1:8" x14ac:dyDescent="0.25">
      <c r="A2" s="5" t="s">
        <v>13</v>
      </c>
      <c r="B2" s="5" t="s">
        <v>15</v>
      </c>
      <c r="C2" s="5" t="s">
        <v>14</v>
      </c>
      <c r="D2" s="11" t="s">
        <v>30</v>
      </c>
      <c r="E2" t="s">
        <v>56</v>
      </c>
      <c r="H2">
        <v>2013</v>
      </c>
    </row>
    <row r="3" spans="1:8" x14ac:dyDescent="0.25">
      <c r="A3" s="5" t="s">
        <v>0</v>
      </c>
      <c r="B3" s="5" t="s">
        <v>0</v>
      </c>
      <c r="C3" s="5" t="s">
        <v>0</v>
      </c>
      <c r="D3" s="11" t="s">
        <v>12</v>
      </c>
      <c r="E3" t="s">
        <v>53</v>
      </c>
      <c r="H3">
        <v>2014</v>
      </c>
    </row>
    <row r="4" spans="1:8" x14ac:dyDescent="0.25">
      <c r="A4" s="4"/>
      <c r="B4" s="5"/>
      <c r="C4" s="5"/>
      <c r="D4" s="11"/>
      <c r="E4" t="s">
        <v>54</v>
      </c>
    </row>
    <row r="5" spans="1:8" x14ac:dyDescent="0.25">
      <c r="E5" t="s">
        <v>0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RowHeight="15" x14ac:dyDescent="0.25"/>
  <cols>
    <col min="1" max="1" width="16.85546875" customWidth="1"/>
  </cols>
  <sheetData>
    <row r="1" spans="1:1" ht="15" customHeight="1" x14ac:dyDescent="0.25">
      <c r="A1" s="18" t="s">
        <v>59</v>
      </c>
    </row>
    <row r="2" spans="1:1" x14ac:dyDescent="0.25">
      <c r="A2" s="34">
        <v>2013</v>
      </c>
    </row>
    <row r="3" spans="1:1" x14ac:dyDescent="0.25">
      <c r="A3" s="34">
        <v>2014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8" sqref="D8"/>
    </sheetView>
  </sheetViews>
  <sheetFormatPr baseColWidth="10" defaultRowHeight="15" x14ac:dyDescent="0.25"/>
  <cols>
    <col min="4" max="4" width="18.140625" customWidth="1"/>
  </cols>
  <sheetData>
    <row r="1" spans="1:5" ht="33.75" x14ac:dyDescent="0.25">
      <c r="A1" s="18" t="s">
        <v>37</v>
      </c>
      <c r="B1" s="19" t="s">
        <v>36</v>
      </c>
      <c r="C1" s="20" t="s">
        <v>38</v>
      </c>
      <c r="D1" s="25" t="s">
        <v>39</v>
      </c>
      <c r="E1" s="27" t="s">
        <v>40</v>
      </c>
    </row>
    <row r="2" spans="1:5" x14ac:dyDescent="0.25">
      <c r="A2" s="21" t="s">
        <v>41</v>
      </c>
      <c r="B2" s="22" t="s">
        <v>41</v>
      </c>
      <c r="C2" s="23" t="s">
        <v>41</v>
      </c>
      <c r="D2" s="26" t="s">
        <v>45</v>
      </c>
      <c r="E2" s="28" t="s">
        <v>41</v>
      </c>
    </row>
    <row r="3" spans="1:5" x14ac:dyDescent="0.25">
      <c r="A3" s="21" t="s">
        <v>42</v>
      </c>
      <c r="B3" s="22" t="s">
        <v>42</v>
      </c>
      <c r="C3" s="23" t="s">
        <v>42</v>
      </c>
      <c r="D3" s="26" t="s">
        <v>46</v>
      </c>
      <c r="E3" s="28" t="s">
        <v>42</v>
      </c>
    </row>
    <row r="4" spans="1:5" x14ac:dyDescent="0.25">
      <c r="A4" s="21" t="s">
        <v>43</v>
      </c>
      <c r="B4" s="22" t="s">
        <v>43</v>
      </c>
      <c r="C4" s="23" t="s">
        <v>43</v>
      </c>
      <c r="D4" s="24"/>
      <c r="E4" s="28" t="s">
        <v>43</v>
      </c>
    </row>
    <row r="5" spans="1:5" x14ac:dyDescent="0.25">
      <c r="A5" s="21" t="s">
        <v>44</v>
      </c>
      <c r="B5" s="22" t="s">
        <v>44</v>
      </c>
      <c r="C5" s="23" t="s">
        <v>44</v>
      </c>
      <c r="D5" s="24"/>
      <c r="E5" s="28" t="s">
        <v>44</v>
      </c>
    </row>
    <row r="6" spans="1:5" x14ac:dyDescent="0.25">
      <c r="A6" s="24"/>
      <c r="B6" s="24"/>
      <c r="C6" s="23"/>
      <c r="D6" s="24"/>
      <c r="E6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4"/>
  <sheetViews>
    <sheetView workbookViewId="0">
      <selection activeCell="J29" sqref="J29"/>
    </sheetView>
  </sheetViews>
  <sheetFormatPr baseColWidth="10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s="35" t="s">
        <v>62</v>
      </c>
    </row>
    <row r="4" spans="1:1" x14ac:dyDescent="0.25">
      <c r="A4" s="3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C4"/>
  <sheetViews>
    <sheetView workbookViewId="0">
      <selection activeCell="G6" sqref="G6:H6"/>
    </sheetView>
  </sheetViews>
  <sheetFormatPr baseColWidth="10" defaultRowHeight="15" x14ac:dyDescent="0.25"/>
  <cols>
    <col min="2" max="2" width="16.7109375" bestFit="1" customWidth="1"/>
  </cols>
  <sheetData>
    <row r="1" spans="1:3" x14ac:dyDescent="0.25">
      <c r="A1" t="s">
        <v>18</v>
      </c>
      <c r="C1" t="s">
        <v>63</v>
      </c>
    </row>
    <row r="2" spans="1:3" x14ac:dyDescent="0.25">
      <c r="A2" t="s">
        <v>9</v>
      </c>
      <c r="B2" t="s">
        <v>130</v>
      </c>
      <c r="C2" t="s">
        <v>126</v>
      </c>
    </row>
    <row r="3" spans="1:3" x14ac:dyDescent="0.25">
      <c r="A3" t="s">
        <v>20</v>
      </c>
      <c r="B3" t="s">
        <v>125</v>
      </c>
      <c r="C3" t="s">
        <v>8</v>
      </c>
    </row>
    <row r="4" spans="1:3" x14ac:dyDescent="0.25">
      <c r="A4" t="s">
        <v>10</v>
      </c>
      <c r="B4" t="s">
        <v>127</v>
      </c>
      <c r="C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D4"/>
  <sheetViews>
    <sheetView workbookViewId="0">
      <selection activeCell="H6" sqref="H6"/>
    </sheetView>
  </sheetViews>
  <sheetFormatPr baseColWidth="10" defaultRowHeight="15" x14ac:dyDescent="0.25"/>
  <cols>
    <col min="2" max="2" width="14.85546875" customWidth="1"/>
  </cols>
  <sheetData>
    <row r="1" spans="1:4" ht="36" x14ac:dyDescent="0.25">
      <c r="A1" s="38" t="s">
        <v>63</v>
      </c>
      <c r="B1" s="36" t="s">
        <v>28</v>
      </c>
      <c r="C1" s="47" t="s">
        <v>50</v>
      </c>
      <c r="D1" s="41" t="s">
        <v>131</v>
      </c>
    </row>
    <row r="2" spans="1:4" x14ac:dyDescent="0.25">
      <c r="A2" t="s">
        <v>68</v>
      </c>
      <c r="B2" t="s">
        <v>66</v>
      </c>
      <c r="C2" s="3">
        <v>2013</v>
      </c>
      <c r="D2" t="s">
        <v>33</v>
      </c>
    </row>
    <row r="3" spans="1:4" x14ac:dyDescent="0.25">
      <c r="A3" t="s">
        <v>12</v>
      </c>
      <c r="B3" t="s">
        <v>14</v>
      </c>
      <c r="C3" s="3">
        <v>2014</v>
      </c>
      <c r="D3" t="s">
        <v>34</v>
      </c>
    </row>
    <row r="4" spans="1:4" x14ac:dyDescent="0.25">
      <c r="B4" t="s">
        <v>0</v>
      </c>
      <c r="C4" s="3">
        <v>2015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C7"/>
  <sheetViews>
    <sheetView workbookViewId="0">
      <selection activeCell="E18" sqref="E18"/>
    </sheetView>
  </sheetViews>
  <sheetFormatPr baseColWidth="10" defaultRowHeight="15" x14ac:dyDescent="0.25"/>
  <cols>
    <col min="1" max="1" width="16.42578125" bestFit="1" customWidth="1"/>
  </cols>
  <sheetData>
    <row r="1" spans="1:3" ht="36" x14ac:dyDescent="0.25">
      <c r="A1" s="37" t="s">
        <v>67</v>
      </c>
      <c r="B1" s="41" t="s">
        <v>131</v>
      </c>
      <c r="C1" s="41" t="s">
        <v>16</v>
      </c>
    </row>
    <row r="2" spans="1:3" x14ac:dyDescent="0.25">
      <c r="A2" s="33" t="s">
        <v>13</v>
      </c>
      <c r="B2" s="3" t="s">
        <v>33</v>
      </c>
      <c r="C2" s="3">
        <v>2013</v>
      </c>
    </row>
    <row r="3" spans="1:3" x14ac:dyDescent="0.25">
      <c r="A3" t="s">
        <v>132</v>
      </c>
      <c r="B3" s="3" t="s">
        <v>34</v>
      </c>
      <c r="C3" s="3">
        <v>2014</v>
      </c>
    </row>
    <row r="4" spans="1:3" x14ac:dyDescent="0.25">
      <c r="A4" t="s">
        <v>133</v>
      </c>
      <c r="C4" s="3">
        <v>2015</v>
      </c>
    </row>
    <row r="5" spans="1:3" x14ac:dyDescent="0.25">
      <c r="A5" t="s">
        <v>134</v>
      </c>
    </row>
    <row r="6" spans="1:3" x14ac:dyDescent="0.25">
      <c r="A6" t="s">
        <v>135</v>
      </c>
    </row>
    <row r="7" spans="1:3" x14ac:dyDescent="0.25">
      <c r="A7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G4"/>
  <sheetViews>
    <sheetView workbookViewId="0">
      <selection activeCell="C18" sqref="C18"/>
    </sheetView>
  </sheetViews>
  <sheetFormatPr baseColWidth="10" defaultRowHeight="15" x14ac:dyDescent="0.25"/>
  <cols>
    <col min="1" max="1" width="15.5703125" customWidth="1"/>
    <col min="3" max="4" width="24.28515625" customWidth="1"/>
  </cols>
  <sheetData>
    <row r="1" spans="1:7" ht="24" x14ac:dyDescent="0.25">
      <c r="A1" t="s">
        <v>69</v>
      </c>
      <c r="B1" t="s">
        <v>72</v>
      </c>
      <c r="C1" t="s">
        <v>73</v>
      </c>
      <c r="D1" t="s">
        <v>137</v>
      </c>
      <c r="E1" s="41" t="s">
        <v>65</v>
      </c>
      <c r="F1" t="s">
        <v>140</v>
      </c>
      <c r="G1" s="41" t="s">
        <v>141</v>
      </c>
    </row>
    <row r="2" spans="1:7" x14ac:dyDescent="0.25">
      <c r="A2" s="7" t="s">
        <v>70</v>
      </c>
      <c r="B2" s="7" t="s">
        <v>62</v>
      </c>
      <c r="C2" s="7" t="s">
        <v>57</v>
      </c>
      <c r="D2" s="7" t="s">
        <v>138</v>
      </c>
      <c r="E2" s="7">
        <v>2013</v>
      </c>
      <c r="F2" s="7" t="s">
        <v>33</v>
      </c>
      <c r="G2" s="7" t="s">
        <v>33</v>
      </c>
    </row>
    <row r="3" spans="1:7" x14ac:dyDescent="0.25">
      <c r="A3" s="7" t="s">
        <v>71</v>
      </c>
      <c r="B3" s="7" t="s">
        <v>58</v>
      </c>
      <c r="C3" s="7" t="s">
        <v>74</v>
      </c>
      <c r="D3" s="7" t="s">
        <v>139</v>
      </c>
      <c r="E3" s="7">
        <v>2014</v>
      </c>
      <c r="F3" s="7" t="s">
        <v>34</v>
      </c>
      <c r="G3" s="7" t="s">
        <v>34</v>
      </c>
    </row>
    <row r="4" spans="1:7" x14ac:dyDescent="0.25">
      <c r="A4" s="7"/>
      <c r="B4" s="7"/>
      <c r="C4" s="7"/>
      <c r="D4" s="7" t="s">
        <v>0</v>
      </c>
      <c r="E4" s="7">
        <v>2015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7" sqref="B7"/>
    </sheetView>
  </sheetViews>
  <sheetFormatPr baseColWidth="10" defaultRowHeight="15" x14ac:dyDescent="0.25"/>
  <cols>
    <col min="2" max="2" width="24.42578125" bestFit="1" customWidth="1"/>
    <col min="3" max="3" width="19.5703125" customWidth="1"/>
    <col min="4" max="4" width="20.7109375" customWidth="1"/>
    <col min="6" max="6" width="22.28515625" customWidth="1"/>
  </cols>
  <sheetData>
    <row r="1" spans="1:7" x14ac:dyDescent="0.25">
      <c r="A1" t="s">
        <v>82</v>
      </c>
      <c r="B1" t="s">
        <v>77</v>
      </c>
      <c r="C1" t="s">
        <v>120</v>
      </c>
      <c r="D1" s="39" t="s">
        <v>84</v>
      </c>
      <c r="E1" s="39" t="s">
        <v>83</v>
      </c>
      <c r="F1" t="s">
        <v>81</v>
      </c>
      <c r="G1" t="s">
        <v>72</v>
      </c>
    </row>
    <row r="2" spans="1:7" x14ac:dyDescent="0.25">
      <c r="A2" t="s">
        <v>62</v>
      </c>
      <c r="B2" t="s">
        <v>121</v>
      </c>
      <c r="C2" t="s">
        <v>76</v>
      </c>
      <c r="D2" t="s">
        <v>79</v>
      </c>
      <c r="E2">
        <v>1</v>
      </c>
      <c r="F2" s="3">
        <v>2013</v>
      </c>
      <c r="G2" t="s">
        <v>62</v>
      </c>
    </row>
    <row r="3" spans="1:7" x14ac:dyDescent="0.25">
      <c r="A3" t="s">
        <v>58</v>
      </c>
      <c r="B3" t="s">
        <v>122</v>
      </c>
      <c r="C3" t="s">
        <v>75</v>
      </c>
      <c r="D3" t="s">
        <v>78</v>
      </c>
      <c r="E3">
        <v>0.5</v>
      </c>
      <c r="F3" s="3">
        <v>2014</v>
      </c>
      <c r="G3" t="s">
        <v>58</v>
      </c>
    </row>
    <row r="4" spans="1:7" x14ac:dyDescent="0.25">
      <c r="B4" t="s">
        <v>123</v>
      </c>
      <c r="D4" t="s">
        <v>80</v>
      </c>
      <c r="E4">
        <v>0</v>
      </c>
      <c r="F4" s="3">
        <v>2015</v>
      </c>
    </row>
    <row r="5" spans="1:7" x14ac:dyDescent="0.25">
      <c r="B5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1"/>
  <sheetViews>
    <sheetView workbookViewId="0">
      <selection activeCell="F6" sqref="F6"/>
    </sheetView>
  </sheetViews>
  <sheetFormatPr baseColWidth="10" defaultRowHeight="15" x14ac:dyDescent="0.25"/>
  <sheetData>
    <row r="1" spans="1:6" ht="56.25" x14ac:dyDescent="0.25">
      <c r="A1" s="40" t="s">
        <v>85</v>
      </c>
      <c r="B1" s="40" t="s">
        <v>86</v>
      </c>
      <c r="C1" s="31" t="s">
        <v>91</v>
      </c>
      <c r="D1" s="31" t="s">
        <v>92</v>
      </c>
      <c r="E1" s="31" t="s">
        <v>93</v>
      </c>
      <c r="F1" s="45" t="s">
        <v>94</v>
      </c>
    </row>
    <row r="2" spans="1:6" x14ac:dyDescent="0.25">
      <c r="A2" t="s">
        <v>33</v>
      </c>
      <c r="B2" t="s">
        <v>33</v>
      </c>
      <c r="C2">
        <v>1</v>
      </c>
      <c r="D2">
        <v>1</v>
      </c>
      <c r="E2">
        <v>1</v>
      </c>
      <c r="F2">
        <v>1</v>
      </c>
    </row>
    <row r="3" spans="1:6" x14ac:dyDescent="0.25">
      <c r="A3" t="s">
        <v>34</v>
      </c>
      <c r="B3" t="s">
        <v>34</v>
      </c>
      <c r="C3">
        <v>2</v>
      </c>
      <c r="D3">
        <v>2</v>
      </c>
      <c r="E3">
        <v>2</v>
      </c>
      <c r="F3">
        <v>2</v>
      </c>
    </row>
    <row r="4" spans="1:6" x14ac:dyDescent="0.25">
      <c r="C4">
        <v>3</v>
      </c>
      <c r="D4">
        <v>3</v>
      </c>
      <c r="E4">
        <v>3</v>
      </c>
      <c r="F4">
        <v>3</v>
      </c>
    </row>
    <row r="5" spans="1:6" x14ac:dyDescent="0.25">
      <c r="C5">
        <v>4</v>
      </c>
      <c r="D5">
        <v>4</v>
      </c>
      <c r="E5">
        <v>4</v>
      </c>
      <c r="F5">
        <v>4</v>
      </c>
    </row>
    <row r="6" spans="1:6" x14ac:dyDescent="0.25">
      <c r="C6">
        <v>5</v>
      </c>
      <c r="D6">
        <v>5</v>
      </c>
      <c r="E6">
        <v>5</v>
      </c>
      <c r="F6">
        <v>5</v>
      </c>
    </row>
    <row r="7" spans="1:6" x14ac:dyDescent="0.25">
      <c r="C7">
        <v>6</v>
      </c>
      <c r="D7">
        <v>6</v>
      </c>
      <c r="E7">
        <v>6</v>
      </c>
      <c r="F7">
        <v>6</v>
      </c>
    </row>
    <row r="8" spans="1:6" x14ac:dyDescent="0.25">
      <c r="C8">
        <v>7</v>
      </c>
      <c r="D8">
        <v>7</v>
      </c>
      <c r="E8">
        <v>7</v>
      </c>
      <c r="F8">
        <v>7</v>
      </c>
    </row>
    <row r="9" spans="1:6" x14ac:dyDescent="0.25">
      <c r="C9">
        <v>8</v>
      </c>
      <c r="D9">
        <v>8</v>
      </c>
      <c r="E9">
        <v>8</v>
      </c>
      <c r="F9">
        <v>8</v>
      </c>
    </row>
    <row r="10" spans="1:6" x14ac:dyDescent="0.25">
      <c r="C10">
        <v>9</v>
      </c>
      <c r="D10">
        <v>9</v>
      </c>
      <c r="E10">
        <v>9</v>
      </c>
      <c r="F10">
        <v>9</v>
      </c>
    </row>
    <row r="11" spans="1:6" x14ac:dyDescent="0.25">
      <c r="C11">
        <v>10</v>
      </c>
      <c r="D11">
        <v>10</v>
      </c>
      <c r="E11">
        <v>10</v>
      </c>
      <c r="F11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11" sqref="F11"/>
    </sheetView>
  </sheetViews>
  <sheetFormatPr baseColWidth="10" defaultRowHeight="15" x14ac:dyDescent="0.25"/>
  <cols>
    <col min="2" max="2" width="9.42578125" customWidth="1"/>
    <col min="4" max="4" width="14" customWidth="1"/>
    <col min="5" max="5" width="16.85546875" customWidth="1"/>
  </cols>
  <sheetData>
    <row r="1" spans="1:7" ht="23.25" x14ac:dyDescent="0.25">
      <c r="A1" s="5" t="s">
        <v>2</v>
      </c>
      <c r="B1" s="9" t="s">
        <v>18</v>
      </c>
      <c r="C1" s="12" t="s">
        <v>21</v>
      </c>
      <c r="D1" s="14" t="s">
        <v>3</v>
      </c>
      <c r="E1" s="15" t="s">
        <v>6</v>
      </c>
      <c r="F1" s="17" t="s">
        <v>19</v>
      </c>
      <c r="G1" t="s">
        <v>48</v>
      </c>
    </row>
    <row r="2" spans="1:7" x14ac:dyDescent="0.25">
      <c r="A2" s="5" t="s">
        <v>23</v>
      </c>
      <c r="B2" s="10" t="s">
        <v>9</v>
      </c>
      <c r="C2" s="13" t="s">
        <v>22</v>
      </c>
      <c r="D2" s="14" t="s">
        <v>4</v>
      </c>
      <c r="E2" s="15" t="s">
        <v>7</v>
      </c>
      <c r="F2" s="17" t="s">
        <v>11</v>
      </c>
    </row>
    <row r="3" spans="1:7" x14ac:dyDescent="0.25">
      <c r="A3" s="5" t="s">
        <v>24</v>
      </c>
      <c r="B3" s="10" t="s">
        <v>20</v>
      </c>
      <c r="C3" s="13" t="s">
        <v>4</v>
      </c>
      <c r="D3" s="14" t="s">
        <v>5</v>
      </c>
      <c r="E3" s="15" t="s">
        <v>25</v>
      </c>
      <c r="F3" s="17" t="s">
        <v>8</v>
      </c>
    </row>
    <row r="4" spans="1:7" x14ac:dyDescent="0.25">
      <c r="B4" s="10" t="s">
        <v>10</v>
      </c>
      <c r="C4" s="13" t="s">
        <v>5</v>
      </c>
      <c r="D4" s="14" t="s">
        <v>47</v>
      </c>
      <c r="E4" s="15" t="s">
        <v>26</v>
      </c>
      <c r="F4" s="6"/>
    </row>
    <row r="5" spans="1:7" x14ac:dyDescent="0.25">
      <c r="B5" s="7"/>
      <c r="E5" s="15" t="s">
        <v>27</v>
      </c>
      <c r="F5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4BB490-606C-4DCC-809E-3F0A63C22E4C}"/>
</file>

<file path=customXml/itemProps2.xml><?xml version="1.0" encoding="utf-8"?>
<ds:datastoreItem xmlns:ds="http://schemas.openxmlformats.org/officeDocument/2006/customXml" ds:itemID="{BCBD47B0-DD96-49CF-9223-5BBDCEB8732F}"/>
</file>

<file path=customXml/itemProps3.xml><?xml version="1.0" encoding="utf-8"?>
<ds:datastoreItem xmlns:ds="http://schemas.openxmlformats.org/officeDocument/2006/customXml" ds:itemID="{CE882937-42EE-4992-BBC9-4D72FD32B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lista afinidad y titula</vt:lpstr>
      <vt:lpstr>a Lista Act Cient</vt:lpstr>
      <vt:lpstr> Lista dedic enfe</vt:lpstr>
      <vt:lpstr>Lista produc acad</vt:lpstr>
      <vt:lpstr>Lista prod regional</vt:lpstr>
      <vt:lpstr>Lista libros</vt:lpstr>
      <vt:lpstr>Lista ponen</vt:lpstr>
      <vt:lpstr>Lista biblio bas</vt:lpstr>
      <vt:lpstr>lista posgrado</vt:lpstr>
      <vt:lpstr>lista dedicacion</vt:lpstr>
      <vt:lpstr>lista carrera docente</vt:lpstr>
      <vt:lpstr>lista de funcionabili</vt:lpstr>
      <vt:lpstr>Valoracion Lab.</vt:lpstr>
      <vt:lpstr>Lista equip</vt:lpstr>
      <vt:lpstr>lista escal</vt:lpstr>
      <vt:lpstr>lista articu</vt:lpstr>
      <vt:lpstr>lista vincula</vt:lpstr>
      <vt:lpstr>lista calidad aul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</dc:creator>
  <cp:lastModifiedBy>User</cp:lastModifiedBy>
  <cp:lastPrinted>2016-08-14T16:04:38Z</cp:lastPrinted>
  <dcterms:created xsi:type="dcterms:W3CDTF">2015-09-01T21:10:05Z</dcterms:created>
  <dcterms:modified xsi:type="dcterms:W3CDTF">2019-07-18T14:20:28Z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