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andra Soledispa\Downloads\"/>
    </mc:Choice>
  </mc:AlternateContent>
  <xr:revisionPtr revIDLastSave="0" documentId="13_ncr:1_{D429367E-39A1-4327-A9C7-D9B8B5FC6AD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molog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1" l="1"/>
  <c r="C65" i="1" s="1"/>
  <c r="B26" i="1"/>
  <c r="B25" i="1"/>
  <c r="E26" i="1"/>
  <c r="E25" i="1"/>
  <c r="F21" i="1" l="1"/>
  <c r="F61" i="1" l="1"/>
  <c r="C63" i="1" s="1"/>
  <c r="A78" i="1" l="1"/>
  <c r="A76" i="1" s="1"/>
  <c r="B71" i="1"/>
  <c r="G61" i="1"/>
  <c r="C61" i="1"/>
  <c r="B17" i="1"/>
  <c r="E65" i="1" l="1"/>
  <c r="E63" i="1"/>
  <c r="B67" i="1" l="1"/>
  <c r="F67" i="1" s="1"/>
</calcChain>
</file>

<file path=xl/sharedStrings.xml><?xml version="1.0" encoding="utf-8"?>
<sst xmlns="http://schemas.openxmlformats.org/spreadsheetml/2006/main" count="55" uniqueCount="50">
  <si>
    <t>NOMBRE DEL DOCUMENTO:</t>
  </si>
  <si>
    <t>PROCEDIMIENTO:</t>
  </si>
  <si>
    <t>HOMOLOGACIÓN DE ESTUDIOS POR ANALISIS COMPARATIVO DE CONTENIDOS</t>
  </si>
  <si>
    <t xml:space="preserve">FECHA: </t>
  </si>
  <si>
    <t>HORAS</t>
  </si>
  <si>
    <t>UNIDAD TEMÁTICA</t>
  </si>
  <si>
    <t>TEMAS/SUBTEMAS</t>
  </si>
  <si>
    <t>SI</t>
  </si>
  <si>
    <t>NO</t>
  </si>
  <si>
    <t>SUMA TOTAL DE HORAS: ULEAM</t>
  </si>
  <si>
    <t>CON RELACIÓN A LA CARGA HORARIA:</t>
  </si>
  <si>
    <t>CON RELACIÓN A LOS CONTENIDOS:</t>
  </si>
  <si>
    <t xml:space="preserve">Manta, </t>
  </si>
  <si>
    <t xml:space="preserve">PROFESOR DE LA ASIGNATURA  </t>
  </si>
  <si>
    <t>CARRERA:</t>
  </si>
  <si>
    <t>ASIGNATURA DE ORIGEN 1:</t>
  </si>
  <si>
    <t>ASIGNATURA DE ORIGEN 2:</t>
  </si>
  <si>
    <t>ANÁLISIS COMPARATIVO DE CONTENIDOS</t>
  </si>
  <si>
    <t>ASIGNATURA DE DESTINO 1:</t>
  </si>
  <si>
    <t>ASIGNATURA DE DESTINO 2:</t>
  </si>
  <si>
    <t>DOCENTE DESIGNADO:</t>
  </si>
  <si>
    <t>Página 1 de 1</t>
  </si>
  <si>
    <t>__________________________________________</t>
  </si>
  <si>
    <t>PERIODO ACADÉMICO:</t>
  </si>
  <si>
    <t xml:space="preserve">DETALLE DE CONTENIDOS, PRÁCTICAS Y TRABAJO AUTÓNOMO DE LA CARRERA DE DESTINO ULEAM </t>
  </si>
  <si>
    <t>CÓDIGO: PMA-F-003</t>
  </si>
  <si>
    <t>PRÁCTICAS</t>
  </si>
  <si>
    <t>AUTÓNOMOS</t>
  </si>
  <si>
    <t>PRESENCIALES</t>
  </si>
  <si>
    <t>NO PRESENCIALES</t>
  </si>
  <si>
    <t>ASIGNATURA DE ORIGEN (APROBADA POR EL ESTUDIANTE)</t>
  </si>
  <si>
    <t>ASIGNATURA DESTINO (REQUERIDA POR EL ESTUDIANTE)</t>
  </si>
  <si>
    <t>CÁCULO DE LA DURACIÓN DE LA ASIGNATURA</t>
  </si>
  <si>
    <t>DOCENCIA</t>
  </si>
  <si>
    <t>SÍLABO 1:</t>
  </si>
  <si>
    <t>SÍLABO 2:</t>
  </si>
  <si>
    <t>PORCENTAJE DE COINCIDENCIA</t>
  </si>
  <si>
    <t>¿Tema ha sido incluido en sílabo?</t>
  </si>
  <si>
    <t>RESULTADO DEL ESTUDIO:</t>
  </si>
  <si>
    <t>CONCLUSIONES DEL ESTUDIO:</t>
  </si>
  <si>
    <t>PORCENTAJE DE REGISTRO EN EL SISTEMA DE GESTIÓN ACADÉMICA:</t>
  </si>
  <si>
    <t>RESULTADO DE COINCIDENCIA DE HORAS APROBADAS (PROFUNDIDAD)</t>
  </si>
  <si>
    <t>RESULTADO DE COINCIDENCIA DE TEMAS ESTUDIADOS EN LA ASIGNATURA (CONTENIDO)</t>
  </si>
  <si>
    <t>Revisión: 2</t>
  </si>
  <si>
    <t>ESTUDIANTE:</t>
  </si>
  <si>
    <t>INFORME DE COINCIDENCIAS DE ASIGNATURAS POR ANÁLISIS COMPARATIVO DE CONTENIDOS</t>
  </si>
  <si>
    <t>DETALLE DE CONTENIDOS, PRÁCTICAS Y TRABAJO AUTÓNOMO DE LA MISMA U OTRA UNIVERSIDAD Y/O ESCUELA POLITÉCNICA (UEP)</t>
  </si>
  <si>
    <t>MISMA IES:</t>
  </si>
  <si>
    <t>OTRA UNIVERSIDAD O ESCUELA POLITÉCNICA:</t>
  </si>
  <si>
    <t>HORAS TOMADAS  EN OTRA CARRERA DE LA ULEAM, U OTRA UEP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</si>
</sst>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wrapText="1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5" fillId="0" borderId="0" xfId="0" applyFont="1"/>
    <xf numFmtId="0" fontId="4" fillId="0" borderId="0" xfId="0" applyFont="1" applyAlignment="1" applyProtection="1">
      <alignment horizontal="left" vertical="center" inden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vertical="top" wrapText="1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9" fontId="7" fillId="0" borderId="1" xfId="1" applyFont="1" applyBorder="1" applyAlignment="1" applyProtection="1">
      <alignment horizontal="right" vertical="center" indent="1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 indent="1"/>
    </xf>
    <xf numFmtId="9" fontId="5" fillId="0" borderId="1" xfId="1" applyFont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horizontal="left" vertical="center" indent="1"/>
    </xf>
    <xf numFmtId="9" fontId="5" fillId="0" borderId="0" xfId="1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left" vertical="top" wrapText="1" inden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 indent="1"/>
    </xf>
    <xf numFmtId="0" fontId="9" fillId="0" borderId="1" xfId="0" applyFont="1" applyBorder="1" applyAlignment="1" applyProtection="1">
      <alignment horizontal="left" wrapText="1" inden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right" vertical="center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6" xfId="0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left" vertical="center" indent="2"/>
    </xf>
    <xf numFmtId="0" fontId="0" fillId="0" borderId="6" xfId="0" applyFill="1" applyBorder="1" applyProtection="1"/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 indent="2"/>
    </xf>
    <xf numFmtId="0" fontId="5" fillId="0" borderId="3" xfId="0" applyFont="1" applyBorder="1" applyAlignment="1" applyProtection="1">
      <alignment horizontal="left" vertical="center" indent="2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 wrapText="1" indent="1"/>
    </xf>
    <xf numFmtId="0" fontId="7" fillId="2" borderId="2" xfId="0" applyFont="1" applyFill="1" applyBorder="1" applyAlignment="1" applyProtection="1">
      <alignment horizontal="left" vertical="top" wrapText="1" indent="1"/>
    </xf>
    <xf numFmtId="0" fontId="7" fillId="2" borderId="3" xfId="0" applyFont="1" applyFill="1" applyBorder="1" applyAlignment="1" applyProtection="1">
      <alignment horizontal="left" vertical="top" wrapText="1" indent="1"/>
    </xf>
    <xf numFmtId="0" fontId="6" fillId="0" borderId="13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9" fontId="7" fillId="2" borderId="2" xfId="1" applyFont="1" applyFill="1" applyBorder="1" applyAlignment="1" applyProtection="1">
      <alignment horizontal="right" vertical="center" wrapText="1" indent="1"/>
    </xf>
    <xf numFmtId="9" fontId="7" fillId="2" borderId="3" xfId="1" applyFont="1" applyFill="1" applyBorder="1" applyAlignment="1" applyProtection="1">
      <alignment horizontal="right" vertical="center" wrapText="1" indent="1"/>
    </xf>
    <xf numFmtId="0" fontId="7" fillId="0" borderId="2" xfId="0" applyFont="1" applyBorder="1" applyAlignment="1" applyProtection="1">
      <alignment horizontal="left" vertical="center" wrapText="1" indent="1"/>
    </xf>
    <xf numFmtId="0" fontId="7" fillId="0" borderId="6" xfId="0" applyFont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0" fillId="2" borderId="6" xfId="0" applyFont="1" applyFill="1" applyBorder="1" applyAlignment="1" applyProtection="1">
      <alignment horizontal="left" vertical="center" indent="1"/>
      <protection locked="0"/>
    </xf>
    <xf numFmtId="0" fontId="0" fillId="2" borderId="3" xfId="0" applyFont="1" applyFill="1" applyBorder="1" applyAlignment="1" applyProtection="1">
      <alignment horizontal="left" vertical="center" indent="1"/>
      <protection locked="0"/>
    </xf>
    <xf numFmtId="164" fontId="5" fillId="0" borderId="2" xfId="0" applyNumberFormat="1" applyFont="1" applyBorder="1" applyAlignment="1" applyProtection="1">
      <alignment horizontal="left" vertical="center" indent="1"/>
    </xf>
    <xf numFmtId="164" fontId="5" fillId="0" borderId="3" xfId="0" applyNumberFormat="1" applyFont="1" applyBorder="1" applyAlignment="1" applyProtection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indent="2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left" vertical="center" wrapText="1" indent="1"/>
      <protection locked="0"/>
    </xf>
    <xf numFmtId="0" fontId="0" fillId="2" borderId="7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right" vertical="center" indent="1"/>
    </xf>
    <xf numFmtId="0" fontId="0" fillId="2" borderId="2" xfId="0" applyFont="1" applyFill="1" applyBorder="1" applyAlignment="1" applyProtection="1">
      <alignment horizontal="left" vertical="center" wrapText="1" indent="1"/>
      <protection locked="0"/>
    </xf>
    <xf numFmtId="0" fontId="0" fillId="2" borderId="6" xfId="0" applyFont="1" applyFill="1" applyBorder="1" applyAlignment="1" applyProtection="1">
      <alignment horizontal="left" vertical="center" wrapText="1" indent="1"/>
      <protection locked="0"/>
    </xf>
    <xf numFmtId="0" fontId="0" fillId="2" borderId="3" xfId="0" applyFont="1" applyFill="1" applyBorder="1" applyAlignment="1" applyProtection="1">
      <alignment horizontal="left" vertical="center" wrapText="1" indent="1"/>
      <protection locked="0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77750</xdr:colOff>
      <xdr:row>0</xdr:row>
      <xdr:rowOff>58702</xdr:rowOff>
    </xdr:from>
    <xdr:to>
      <xdr:col>0</xdr:col>
      <xdr:colOff>1018954</xdr:colOff>
      <xdr:row>3</xdr:row>
      <xdr:rowOff>152997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0" y="58702"/>
          <a:ext cx="941204" cy="836359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68</xdr:row>
      <xdr:rowOff>47625</xdr:rowOff>
    </xdr:from>
    <xdr:to>
      <xdr:col>6</xdr:col>
      <xdr:colOff>428625</xdr:colOff>
      <xdr:row>75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67425" y="13411200"/>
          <a:ext cx="2809875" cy="158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C" sz="1100" b="1"/>
            <a:t>COMISIÓN</a:t>
          </a:r>
          <a:r>
            <a:rPr lang="es-EC" sz="1100" b="1" baseline="0"/>
            <a:t> ACADÉMICA DE FACULTAD</a:t>
          </a:r>
        </a:p>
        <a:p>
          <a:pPr algn="l"/>
          <a:endParaRPr lang="es-EC" sz="1100" baseline="0"/>
        </a:p>
        <a:p>
          <a:pPr algn="l"/>
          <a:r>
            <a:rPr lang="es-EC" sz="1100" baseline="0"/>
            <a:t>Fecha: ______________ Hora: ___________</a:t>
          </a:r>
        </a:p>
        <a:p>
          <a:pPr algn="l"/>
          <a:r>
            <a:rPr lang="es-EC" sz="1100" baseline="0"/>
            <a:t>Recibido por: _________________________</a:t>
          </a:r>
        </a:p>
        <a:p>
          <a:pPr algn="l"/>
          <a:endParaRPr lang="es-EC" sz="1100" baseline="0"/>
        </a:p>
        <a:p>
          <a:pPr algn="l"/>
          <a:endParaRPr lang="es-EC" sz="1100" baseline="0"/>
        </a:p>
        <a:p>
          <a:pPr algn="ctr"/>
          <a:r>
            <a:rPr lang="es-EC" sz="1100" baseline="0"/>
            <a:t>____________________________</a:t>
          </a:r>
        </a:p>
        <a:p>
          <a:pPr algn="ctr"/>
          <a:r>
            <a:rPr lang="es-EC" sz="1100" i="1" baseline="0"/>
            <a:t>Firma de responsabilidad</a:t>
          </a:r>
          <a:endParaRPr lang="es-EC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6"/>
  <sheetViews>
    <sheetView tabSelected="1" zoomScale="90" zoomScaleNormal="90" workbookViewId="0">
      <selection activeCell="E42" sqref="E42"/>
    </sheetView>
  </sheetViews>
  <sheetFormatPr baseColWidth="10" defaultColWidth="11.42578125" defaultRowHeight="15" x14ac:dyDescent="0.25"/>
  <cols>
    <col min="1" max="1" width="15.85546875" customWidth="1"/>
    <col min="2" max="2" width="37.42578125" customWidth="1"/>
    <col min="3" max="3" width="10.28515625" customWidth="1"/>
    <col min="4" max="4" width="23.28515625" customWidth="1"/>
    <col min="5" max="5" width="31.5703125" customWidth="1"/>
    <col min="6" max="6" width="13.42578125" customWidth="1"/>
    <col min="7" max="7" width="7" customWidth="1"/>
    <col min="8" max="8" width="2.5703125" customWidth="1"/>
    <col min="11" max="11" width="0" hidden="1" customWidth="1"/>
  </cols>
  <sheetData>
    <row r="1" spans="1:7" ht="14.25" customHeight="1" x14ac:dyDescent="0.25">
      <c r="A1" s="87"/>
      <c r="B1" s="89" t="s">
        <v>0</v>
      </c>
      <c r="C1" s="90"/>
      <c r="D1" s="91"/>
      <c r="E1" s="99" t="s">
        <v>25</v>
      </c>
      <c r="F1" s="99"/>
      <c r="G1" s="99"/>
    </row>
    <row r="2" spans="1:7" ht="29.25" customHeight="1" x14ac:dyDescent="0.25">
      <c r="A2" s="87"/>
      <c r="B2" s="92" t="s">
        <v>45</v>
      </c>
      <c r="C2" s="93"/>
      <c r="D2" s="94"/>
      <c r="E2" s="99"/>
      <c r="F2" s="99"/>
      <c r="G2" s="99"/>
    </row>
    <row r="3" spans="1:7" x14ac:dyDescent="0.25">
      <c r="A3" s="87"/>
      <c r="B3" s="95" t="s">
        <v>1</v>
      </c>
      <c r="C3" s="95"/>
      <c r="D3" s="95"/>
      <c r="E3" s="99" t="s">
        <v>43</v>
      </c>
      <c r="F3" s="100"/>
      <c r="G3" s="100"/>
    </row>
    <row r="4" spans="1:7" ht="31.5" customHeight="1" x14ac:dyDescent="0.25">
      <c r="A4" s="87"/>
      <c r="B4" s="96" t="s">
        <v>2</v>
      </c>
      <c r="C4" s="97"/>
      <c r="D4" s="98"/>
      <c r="E4" s="99" t="s">
        <v>21</v>
      </c>
      <c r="F4" s="99"/>
      <c r="G4" s="99"/>
    </row>
    <row r="5" spans="1:7" s="1" customFormat="1" ht="5.25" customHeight="1" x14ac:dyDescent="0.25">
      <c r="A5" s="14"/>
      <c r="B5" s="41"/>
      <c r="C5" s="41"/>
      <c r="D5" s="41"/>
      <c r="E5" s="7"/>
      <c r="F5" s="7"/>
      <c r="G5" s="7"/>
    </row>
    <row r="6" spans="1:7" ht="13.5" customHeight="1" x14ac:dyDescent="0.25">
      <c r="A6" s="108" t="s">
        <v>44</v>
      </c>
      <c r="B6" s="110"/>
      <c r="C6" s="111"/>
      <c r="D6" s="112"/>
      <c r="E6" s="106" t="s">
        <v>47</v>
      </c>
      <c r="F6" s="106"/>
      <c r="G6" s="53"/>
    </row>
    <row r="7" spans="1:7" ht="15.75" customHeight="1" x14ac:dyDescent="0.25">
      <c r="A7" s="109"/>
      <c r="B7" s="113"/>
      <c r="C7" s="114"/>
      <c r="D7" s="115"/>
      <c r="E7" s="107" t="s">
        <v>48</v>
      </c>
      <c r="F7" s="107"/>
      <c r="G7" s="54"/>
    </row>
    <row r="8" spans="1:7" ht="3" customHeight="1" x14ac:dyDescent="0.25">
      <c r="A8" s="46"/>
      <c r="B8" s="60"/>
      <c r="C8" s="60"/>
      <c r="D8" s="60"/>
      <c r="E8" s="61"/>
      <c r="F8" s="61"/>
      <c r="G8" s="62"/>
    </row>
    <row r="9" spans="1:7" s="17" customFormat="1" ht="24" customHeight="1" x14ac:dyDescent="0.2">
      <c r="A9" s="15" t="s">
        <v>15</v>
      </c>
      <c r="B9" s="126"/>
      <c r="C9" s="126"/>
      <c r="D9" s="40" t="s">
        <v>16</v>
      </c>
      <c r="E9" s="101"/>
      <c r="F9" s="102"/>
      <c r="G9" s="103"/>
    </row>
    <row r="10" spans="1:7" s="17" customFormat="1" ht="5.25" customHeight="1" x14ac:dyDescent="0.2">
      <c r="A10" s="18"/>
      <c r="B10" s="26"/>
      <c r="C10" s="20"/>
      <c r="D10" s="20"/>
      <c r="E10" s="20"/>
      <c r="F10" s="26"/>
      <c r="G10" s="26"/>
    </row>
    <row r="11" spans="1:7" s="17" customFormat="1" ht="24.75" customHeight="1" x14ac:dyDescent="0.2">
      <c r="A11" s="15" t="s">
        <v>18</v>
      </c>
      <c r="B11" s="123"/>
      <c r="C11" s="124"/>
      <c r="D11" s="125"/>
      <c r="E11" s="116"/>
      <c r="F11" s="116"/>
      <c r="G11" s="116"/>
    </row>
    <row r="12" spans="1:7" s="17" customFormat="1" ht="3" customHeight="1" x14ac:dyDescent="0.2">
      <c r="A12" s="47"/>
      <c r="B12" s="63"/>
      <c r="C12" s="63"/>
      <c r="D12" s="63"/>
      <c r="E12" s="64"/>
      <c r="F12" s="64"/>
      <c r="G12" s="64"/>
    </row>
    <row r="13" spans="1:7" s="17" customFormat="1" ht="25.5" customHeight="1" x14ac:dyDescent="0.2">
      <c r="A13" s="15" t="s">
        <v>19</v>
      </c>
      <c r="B13" s="123"/>
      <c r="C13" s="124"/>
      <c r="D13" s="125"/>
      <c r="E13" s="116"/>
      <c r="F13" s="116"/>
      <c r="G13" s="116"/>
    </row>
    <row r="14" spans="1:7" s="17" customFormat="1" ht="3.75" customHeight="1" x14ac:dyDescent="0.2">
      <c r="A14" s="47"/>
      <c r="B14" s="63"/>
      <c r="C14" s="65"/>
      <c r="D14" s="63"/>
      <c r="E14" s="64"/>
      <c r="F14" s="64"/>
      <c r="G14" s="64"/>
    </row>
    <row r="15" spans="1:7" s="17" customFormat="1" ht="18" customHeight="1" x14ac:dyDescent="0.2">
      <c r="A15" s="21" t="s">
        <v>14</v>
      </c>
      <c r="B15" s="59"/>
      <c r="C15" s="39"/>
      <c r="D15" s="21" t="s">
        <v>23</v>
      </c>
      <c r="E15" s="88"/>
      <c r="F15" s="88"/>
      <c r="G15" s="88"/>
    </row>
    <row r="16" spans="1:7" s="17" customFormat="1" ht="4.5" customHeight="1" x14ac:dyDescent="0.2">
      <c r="A16" s="18"/>
      <c r="B16" s="27"/>
      <c r="C16" s="66"/>
      <c r="D16" s="18"/>
      <c r="E16" s="64"/>
      <c r="F16" s="64"/>
      <c r="G16" s="64"/>
    </row>
    <row r="17" spans="1:11" s="17" customFormat="1" ht="16.5" customHeight="1" x14ac:dyDescent="0.2">
      <c r="A17" s="21" t="s">
        <v>3</v>
      </c>
      <c r="B17" s="104">
        <f ca="1">NOW()</f>
        <v>43857.406455208336</v>
      </c>
      <c r="C17" s="105"/>
      <c r="D17" s="18" t="s">
        <v>20</v>
      </c>
      <c r="E17" s="88"/>
      <c r="F17" s="88"/>
      <c r="G17" s="88"/>
      <c r="K17" s="17" t="s">
        <v>7</v>
      </c>
    </row>
    <row r="18" spans="1:11" ht="4.5" customHeight="1" x14ac:dyDescent="0.25">
      <c r="K18" t="s">
        <v>8</v>
      </c>
    </row>
    <row r="19" spans="1:11" ht="14.25" customHeight="1" x14ac:dyDescent="0.25">
      <c r="A19" s="119" t="s">
        <v>32</v>
      </c>
      <c r="B19" s="119"/>
      <c r="C19" s="118" t="s">
        <v>28</v>
      </c>
      <c r="D19" s="118"/>
      <c r="E19" s="56" t="s">
        <v>29</v>
      </c>
      <c r="F19" s="121" t="s">
        <v>36</v>
      </c>
      <c r="G19" s="121"/>
    </row>
    <row r="20" spans="1:11" ht="11.25" customHeight="1" x14ac:dyDescent="0.25">
      <c r="A20" s="119"/>
      <c r="B20" s="119"/>
      <c r="C20" s="56" t="s">
        <v>33</v>
      </c>
      <c r="D20" s="56" t="s">
        <v>26</v>
      </c>
      <c r="E20" s="56" t="s">
        <v>27</v>
      </c>
      <c r="F20" s="121"/>
      <c r="G20" s="121"/>
    </row>
    <row r="21" spans="1:11" s="17" customFormat="1" ht="12" customHeight="1" x14ac:dyDescent="0.2">
      <c r="A21" s="120" t="s">
        <v>30</v>
      </c>
      <c r="B21" s="120"/>
      <c r="C21" s="55"/>
      <c r="D21" s="55"/>
      <c r="E21" s="55"/>
      <c r="F21" s="122" t="e">
        <f>AVERAGE(((C21/C22)),((D21/D22)),((E21/E22)))</f>
        <v>#DIV/0!</v>
      </c>
      <c r="G21" s="122"/>
    </row>
    <row r="22" spans="1:11" s="17" customFormat="1" ht="12" customHeight="1" x14ac:dyDescent="0.2">
      <c r="A22" s="120" t="s">
        <v>31</v>
      </c>
      <c r="B22" s="120"/>
      <c r="C22" s="55"/>
      <c r="D22" s="55"/>
      <c r="E22" s="55"/>
      <c r="F22" s="122"/>
      <c r="G22" s="122"/>
    </row>
    <row r="23" spans="1:11" s="17" customFormat="1" ht="5.25" customHeight="1" x14ac:dyDescent="0.2"/>
    <row r="24" spans="1:11" s="17" customFormat="1" ht="12" x14ac:dyDescent="0.2">
      <c r="A24" s="117" t="s">
        <v>17</v>
      </c>
      <c r="B24" s="117"/>
      <c r="C24" s="117"/>
      <c r="D24" s="117"/>
      <c r="E24" s="117"/>
      <c r="F24" s="117"/>
      <c r="G24" s="117"/>
    </row>
    <row r="25" spans="1:11" s="17" customFormat="1" ht="11.25" customHeight="1" x14ac:dyDescent="0.2">
      <c r="A25" s="22" t="s">
        <v>34</v>
      </c>
      <c r="B25" s="69" t="str">
        <f>IF(B9="","",+B9)</f>
        <v/>
      </c>
      <c r="C25" s="70"/>
      <c r="D25" s="22" t="s">
        <v>34</v>
      </c>
      <c r="E25" s="69" t="str">
        <f>IF(B11="","",+B11)</f>
        <v/>
      </c>
      <c r="F25" s="70"/>
      <c r="G25" s="86" t="s">
        <v>37</v>
      </c>
    </row>
    <row r="26" spans="1:11" s="17" customFormat="1" ht="11.25" customHeight="1" x14ac:dyDescent="0.2">
      <c r="A26" s="22" t="s">
        <v>35</v>
      </c>
      <c r="B26" s="69" t="str">
        <f>IF(E9="","",+E9)</f>
        <v/>
      </c>
      <c r="C26" s="70"/>
      <c r="D26" s="22" t="s">
        <v>35</v>
      </c>
      <c r="E26" s="69" t="str">
        <f>IF(B13="","",+B13)</f>
        <v/>
      </c>
      <c r="F26" s="70"/>
      <c r="G26" s="86"/>
    </row>
    <row r="27" spans="1:11" s="17" customFormat="1" ht="34.5" customHeight="1" x14ac:dyDescent="0.2">
      <c r="A27" s="71" t="s">
        <v>24</v>
      </c>
      <c r="B27" s="72"/>
      <c r="C27" s="73"/>
      <c r="D27" s="71" t="s">
        <v>46</v>
      </c>
      <c r="E27" s="72"/>
      <c r="F27" s="73"/>
      <c r="G27" s="86"/>
    </row>
    <row r="28" spans="1:11" s="17" customFormat="1" ht="22.5" customHeight="1" x14ac:dyDescent="0.2">
      <c r="A28" s="57" t="s">
        <v>5</v>
      </c>
      <c r="B28" s="58" t="s">
        <v>6</v>
      </c>
      <c r="C28" s="58" t="s">
        <v>4</v>
      </c>
      <c r="D28" s="58" t="s">
        <v>5</v>
      </c>
      <c r="E28" s="58" t="s">
        <v>6</v>
      </c>
      <c r="F28" s="58" t="s">
        <v>4</v>
      </c>
      <c r="G28" s="86"/>
    </row>
    <row r="29" spans="1:11" x14ac:dyDescent="0.25">
      <c r="A29" s="10"/>
      <c r="B29" s="10"/>
      <c r="C29" s="51"/>
      <c r="D29" s="50"/>
      <c r="E29" s="50"/>
      <c r="F29" s="51"/>
      <c r="G29" s="52"/>
    </row>
    <row r="30" spans="1:11" x14ac:dyDescent="0.25">
      <c r="A30" s="10"/>
      <c r="B30" s="10"/>
      <c r="C30" s="3"/>
      <c r="D30" s="10"/>
      <c r="E30" s="50"/>
      <c r="F30" s="3"/>
      <c r="G30" s="52"/>
    </row>
    <row r="31" spans="1:11" x14ac:dyDescent="0.25">
      <c r="A31" s="50"/>
      <c r="B31" s="50"/>
      <c r="C31" s="3"/>
      <c r="D31" s="10"/>
      <c r="E31" s="50"/>
      <c r="F31" s="3"/>
      <c r="G31" s="52"/>
    </row>
    <row r="32" spans="1:11" x14ac:dyDescent="0.25">
      <c r="A32" s="10"/>
      <c r="B32" s="10"/>
      <c r="C32" s="3"/>
      <c r="D32" s="10"/>
      <c r="E32" s="50"/>
      <c r="F32" s="3"/>
      <c r="G32" s="52"/>
    </row>
    <row r="33" spans="1:7" x14ac:dyDescent="0.25">
      <c r="A33" s="50"/>
      <c r="B33" s="10"/>
      <c r="C33" s="3"/>
      <c r="D33" s="10"/>
      <c r="E33" s="10"/>
      <c r="F33" s="3"/>
      <c r="G33" s="52"/>
    </row>
    <row r="34" spans="1:7" x14ac:dyDescent="0.25">
      <c r="A34" s="10"/>
      <c r="B34" s="10"/>
      <c r="C34" s="3"/>
      <c r="D34" s="10"/>
      <c r="E34" s="10"/>
      <c r="F34" s="3"/>
      <c r="G34" s="52"/>
    </row>
    <row r="35" spans="1:7" x14ac:dyDescent="0.25">
      <c r="A35" s="2"/>
      <c r="B35" s="10"/>
      <c r="C35" s="3"/>
      <c r="D35" s="10"/>
      <c r="E35" s="10"/>
      <c r="F35" s="3"/>
      <c r="G35" s="52"/>
    </row>
    <row r="36" spans="1:7" x14ac:dyDescent="0.25">
      <c r="A36" s="2"/>
      <c r="B36" s="10"/>
      <c r="C36" s="3"/>
      <c r="D36" s="10"/>
      <c r="E36" s="10"/>
      <c r="F36" s="3"/>
      <c r="G36" s="52"/>
    </row>
    <row r="37" spans="1:7" x14ac:dyDescent="0.25">
      <c r="A37" s="2"/>
      <c r="B37" s="10"/>
      <c r="C37" s="3"/>
      <c r="D37" s="10"/>
      <c r="E37" s="10"/>
      <c r="F37" s="3"/>
      <c r="G37" s="52"/>
    </row>
    <row r="38" spans="1:7" x14ac:dyDescent="0.25">
      <c r="A38" s="2"/>
      <c r="B38" s="10"/>
      <c r="C38" s="3"/>
      <c r="D38" s="10"/>
      <c r="E38" s="10"/>
      <c r="F38" s="3"/>
      <c r="G38" s="52"/>
    </row>
    <row r="39" spans="1:7" x14ac:dyDescent="0.25">
      <c r="A39" s="2"/>
      <c r="B39" s="10"/>
      <c r="C39" s="3"/>
      <c r="D39" s="10"/>
      <c r="E39" s="10"/>
      <c r="F39" s="3"/>
      <c r="G39" s="52"/>
    </row>
    <row r="40" spans="1:7" x14ac:dyDescent="0.25">
      <c r="A40" s="2"/>
      <c r="B40" s="10"/>
      <c r="C40" s="3"/>
      <c r="D40" s="10"/>
      <c r="E40" s="50"/>
      <c r="F40" s="3"/>
      <c r="G40" s="52"/>
    </row>
    <row r="41" spans="1:7" x14ac:dyDescent="0.25">
      <c r="A41" s="2"/>
      <c r="B41" s="10"/>
      <c r="C41" s="3"/>
      <c r="D41" s="10"/>
      <c r="E41" s="10"/>
      <c r="F41" s="3"/>
      <c r="G41" s="4"/>
    </row>
    <row r="42" spans="1:7" x14ac:dyDescent="0.25">
      <c r="A42" s="2"/>
      <c r="B42" s="10"/>
      <c r="C42" s="3"/>
      <c r="D42" s="10"/>
      <c r="E42" s="10"/>
      <c r="F42" s="3"/>
      <c r="G42" s="4"/>
    </row>
    <row r="43" spans="1:7" x14ac:dyDescent="0.25">
      <c r="A43" s="2"/>
      <c r="B43" s="10"/>
      <c r="C43" s="3"/>
      <c r="D43" s="10"/>
      <c r="E43" s="10"/>
      <c r="F43" s="3"/>
      <c r="G43" s="4"/>
    </row>
    <row r="44" spans="1:7" x14ac:dyDescent="0.25">
      <c r="A44" s="2"/>
      <c r="B44" s="10"/>
      <c r="C44" s="3"/>
      <c r="D44" s="10"/>
      <c r="E44" s="10"/>
      <c r="F44" s="3"/>
      <c r="G44" s="4"/>
    </row>
    <row r="45" spans="1:7" x14ac:dyDescent="0.25">
      <c r="A45" s="2"/>
      <c r="B45" s="10"/>
      <c r="C45" s="3"/>
      <c r="D45" s="2"/>
      <c r="E45" s="2"/>
      <c r="F45" s="3"/>
      <c r="G45" s="4"/>
    </row>
    <row r="46" spans="1:7" x14ac:dyDescent="0.25">
      <c r="A46" s="2"/>
      <c r="B46" s="10"/>
      <c r="C46" s="3"/>
      <c r="D46" s="2"/>
      <c r="E46" s="2"/>
      <c r="F46" s="3"/>
      <c r="G46" s="4"/>
    </row>
    <row r="47" spans="1:7" x14ac:dyDescent="0.25">
      <c r="A47" s="2"/>
      <c r="B47" s="10"/>
      <c r="C47" s="3"/>
      <c r="D47" s="2"/>
      <c r="E47" s="2"/>
      <c r="F47" s="3"/>
      <c r="G47" s="4"/>
    </row>
    <row r="48" spans="1:7" x14ac:dyDescent="0.25">
      <c r="A48" s="2"/>
      <c r="B48" s="10"/>
      <c r="C48" s="3"/>
      <c r="D48" s="2"/>
      <c r="E48" s="2"/>
      <c r="F48" s="3"/>
      <c r="G48" s="4"/>
    </row>
    <row r="49" spans="1:7" x14ac:dyDescent="0.25">
      <c r="A49" s="2"/>
      <c r="B49" s="10"/>
      <c r="C49" s="3"/>
      <c r="D49" s="2"/>
      <c r="E49" s="2"/>
      <c r="F49" s="3"/>
      <c r="G49" s="4"/>
    </row>
    <row r="50" spans="1:7" x14ac:dyDescent="0.25">
      <c r="A50" s="2"/>
      <c r="B50" s="10"/>
      <c r="C50" s="3"/>
      <c r="D50" s="2"/>
      <c r="E50" s="2"/>
      <c r="F50" s="3"/>
      <c r="G50" s="4"/>
    </row>
    <row r="51" spans="1:7" x14ac:dyDescent="0.25">
      <c r="A51" s="2"/>
      <c r="B51" s="10"/>
      <c r="C51" s="3"/>
      <c r="D51" s="2"/>
      <c r="E51" s="2"/>
      <c r="F51" s="3"/>
      <c r="G51" s="4"/>
    </row>
    <row r="52" spans="1:7" x14ac:dyDescent="0.25">
      <c r="A52" s="2"/>
      <c r="B52" s="10"/>
      <c r="C52" s="3"/>
      <c r="D52" s="2"/>
      <c r="E52" s="2"/>
      <c r="F52" s="3"/>
      <c r="G52" s="4"/>
    </row>
    <row r="53" spans="1:7" x14ac:dyDescent="0.25">
      <c r="A53" s="2"/>
      <c r="B53" s="10"/>
      <c r="C53" s="3"/>
      <c r="D53" s="2"/>
      <c r="E53" s="2"/>
      <c r="F53" s="3"/>
      <c r="G53" s="4"/>
    </row>
    <row r="54" spans="1:7" x14ac:dyDescent="0.25">
      <c r="A54" s="2"/>
      <c r="B54" s="10"/>
      <c r="C54" s="3"/>
      <c r="D54" s="2"/>
      <c r="E54" s="2"/>
      <c r="F54" s="3"/>
      <c r="G54" s="4"/>
    </row>
    <row r="55" spans="1:7" x14ac:dyDescent="0.25">
      <c r="A55" s="2"/>
      <c r="B55" s="10"/>
      <c r="C55" s="3"/>
      <c r="D55" s="2"/>
      <c r="E55" s="2"/>
      <c r="F55" s="3"/>
      <c r="G55" s="4"/>
    </row>
    <row r="56" spans="1:7" ht="16.5" customHeight="1" x14ac:dyDescent="0.25">
      <c r="A56" s="2"/>
      <c r="B56" s="10"/>
      <c r="C56" s="3"/>
      <c r="D56" s="2"/>
      <c r="E56" s="2"/>
      <c r="F56" s="3"/>
      <c r="G56" s="4"/>
    </row>
    <row r="57" spans="1:7" ht="15.75" customHeight="1" x14ac:dyDescent="0.25">
      <c r="A57" s="2"/>
      <c r="B57" s="10"/>
      <c r="C57" s="3"/>
      <c r="D57" s="2"/>
      <c r="E57" s="2"/>
      <c r="F57" s="3"/>
      <c r="G57" s="4"/>
    </row>
    <row r="58" spans="1:7" ht="16.5" customHeight="1" x14ac:dyDescent="0.25">
      <c r="A58" s="2"/>
      <c r="B58" s="10"/>
      <c r="C58" s="3"/>
      <c r="D58" s="2"/>
      <c r="E58" s="2"/>
      <c r="F58" s="3"/>
      <c r="G58" s="4"/>
    </row>
    <row r="59" spans="1:7" ht="18" customHeight="1" x14ac:dyDescent="0.25">
      <c r="A59" s="2"/>
      <c r="B59" s="10"/>
      <c r="C59" s="3"/>
      <c r="D59" s="2"/>
      <c r="E59" s="2"/>
      <c r="F59" s="3"/>
      <c r="G59" s="4"/>
    </row>
    <row r="60" spans="1:7" ht="16.5" customHeight="1" x14ac:dyDescent="0.25">
      <c r="A60" s="2"/>
      <c r="B60" s="10"/>
      <c r="C60" s="3"/>
      <c r="D60" s="2"/>
      <c r="E60" s="2"/>
      <c r="F60" s="3"/>
      <c r="G60" s="4"/>
    </row>
    <row r="61" spans="1:7" s="17" customFormat="1" ht="27.75" x14ac:dyDescent="0.2">
      <c r="A61" s="23"/>
      <c r="B61" s="42" t="s">
        <v>9</v>
      </c>
      <c r="C61" s="43">
        <f>SUM(C29:C60)</f>
        <v>0</v>
      </c>
      <c r="D61" s="24"/>
      <c r="E61" s="48" t="s">
        <v>49</v>
      </c>
      <c r="F61" s="44">
        <f>SUM(F29:F60)</f>
        <v>0</v>
      </c>
      <c r="G61" s="45">
        <f>COUNTIF(G29:G60,"si")</f>
        <v>0</v>
      </c>
    </row>
    <row r="62" spans="1:7" s="17" customFormat="1" ht="14.25" customHeight="1" x14ac:dyDescent="0.2">
      <c r="A62" s="23"/>
      <c r="B62" s="23"/>
      <c r="C62" s="23"/>
      <c r="D62" s="23"/>
      <c r="E62" s="23"/>
      <c r="F62" s="23"/>
      <c r="G62" s="23"/>
    </row>
    <row r="63" spans="1:7" s="17" customFormat="1" ht="26.25" customHeight="1" x14ac:dyDescent="0.2">
      <c r="A63" s="75" t="s">
        <v>39</v>
      </c>
      <c r="B63" s="37" t="s">
        <v>41</v>
      </c>
      <c r="C63" s="25" t="str">
        <f>IF(F61=0,"",(F61/C61))</f>
        <v/>
      </c>
      <c r="D63" s="16" t="s">
        <v>10</v>
      </c>
      <c r="E63" s="82" t="str">
        <f>IF(C63="","",IF(C63&gt;=0.8,"LA ASIGNATURA CUMPLE CON LA CONDICIÓN DE COINCIDENCIA EN NÚMERO DE HORAS","LA ASIGNATURA NO CUMPLE CON LA CONDICIÓN DE COINCIDENCIA EN NÚMERO DE HORAS"))</f>
        <v/>
      </c>
      <c r="F63" s="83"/>
      <c r="G63" s="84"/>
    </row>
    <row r="64" spans="1:7" s="17" customFormat="1" ht="28.5" hidden="1" customHeight="1" x14ac:dyDescent="0.2">
      <c r="A64" s="75"/>
      <c r="B64" s="8"/>
      <c r="C64" s="38">
        <f>COUNTA(B29:B60)</f>
        <v>0</v>
      </c>
      <c r="D64" s="26"/>
      <c r="E64" s="27"/>
      <c r="F64" s="27"/>
      <c r="G64" s="27"/>
    </row>
    <row r="65" spans="1:7" s="17" customFormat="1" ht="32.25" customHeight="1" x14ac:dyDescent="0.2">
      <c r="A65" s="75"/>
      <c r="B65" s="49" t="s">
        <v>42</v>
      </c>
      <c r="C65" s="28" t="str">
        <f>IF(C64=0,"",(G61/C64))</f>
        <v/>
      </c>
      <c r="D65" s="16" t="s">
        <v>11</v>
      </c>
      <c r="E65" s="85" t="str">
        <f>IF(C65="","",IF(C65&gt;=0.8,"LOS CONTENIDOS SON COMPATIBLES EN EL NIVEL ESTABLECIDO EN EL REGLAMENTO DE RÉGIMEN ACADÉMICO","LOS CONTENIDOS NO ALCANZAN EL NIVEL DE COMPATIBILIDAD ESTABLECIDO EN EL REGLAMENTO DE RÉGIMEN ACADÉMICO"))</f>
        <v/>
      </c>
      <c r="F65" s="85"/>
      <c r="G65" s="85"/>
    </row>
    <row r="66" spans="1:7" s="17" customFormat="1" ht="9.75" customHeight="1" x14ac:dyDescent="0.2">
      <c r="A66" s="29"/>
      <c r="B66" s="9"/>
      <c r="C66" s="30"/>
      <c r="D66" s="8"/>
      <c r="E66" s="31"/>
      <c r="F66" s="31"/>
      <c r="G66" s="31"/>
    </row>
    <row r="67" spans="1:7" s="17" customFormat="1" ht="30" customHeight="1" x14ac:dyDescent="0.2">
      <c r="A67" s="32" t="s">
        <v>38</v>
      </c>
      <c r="B67" s="76" t="str">
        <f>IF(C63="","",IF(AND(C63&gt;=0.8,C65&gt;=0.8,F21&gt;=0.8),"PROCEDER CON LA HOMOLOGACIÓN POR COMPARACIÓN DE CONTENIDOS","NO PROCEDER CON LA HOMOLOGACIÓN POR COMPARACIÓN DE CONTENIDOS"))</f>
        <v/>
      </c>
      <c r="C67" s="77"/>
      <c r="D67" s="78" t="s">
        <v>40</v>
      </c>
      <c r="E67" s="79"/>
      <c r="F67" s="80" t="e">
        <f>IF(B67="NO PROCEDER CON LA HOMOLOGACIÓN POR COMPARACIÓN DE CONTENIDOS","NO APLICA",AVERAGE(C63,C65,F21))</f>
        <v>#DIV/0!</v>
      </c>
      <c r="G67" s="81"/>
    </row>
    <row r="68" spans="1:7" s="17" customFormat="1" ht="12" customHeight="1" x14ac:dyDescent="0.2">
      <c r="A68" s="33"/>
      <c r="B68" s="33"/>
      <c r="C68" s="33"/>
      <c r="D68" s="33"/>
      <c r="E68" s="23"/>
      <c r="F68" s="33"/>
      <c r="G68" s="33"/>
    </row>
    <row r="69" spans="1:7" s="17" customFormat="1" ht="12" x14ac:dyDescent="0.2">
      <c r="A69" s="33"/>
      <c r="B69" s="33"/>
      <c r="C69" s="33"/>
      <c r="D69" s="33"/>
      <c r="E69" s="23"/>
      <c r="F69" s="33"/>
      <c r="G69" s="33"/>
    </row>
    <row r="70" spans="1:7" s="17" customFormat="1" ht="12" x14ac:dyDescent="0.2">
      <c r="A70" s="33"/>
      <c r="B70" s="33"/>
      <c r="C70" s="33"/>
      <c r="D70" s="33"/>
      <c r="E70" s="23"/>
      <c r="F70" s="33"/>
      <c r="G70" s="33"/>
    </row>
    <row r="71" spans="1:7" s="17" customFormat="1" ht="12" x14ac:dyDescent="0.2">
      <c r="A71" s="34" t="s">
        <v>12</v>
      </c>
      <c r="B71" s="74">
        <f ca="1">NOW()</f>
        <v>43857.406455208336</v>
      </c>
      <c r="C71" s="74"/>
      <c r="D71" s="74"/>
      <c r="E71" s="19"/>
    </row>
    <row r="72" spans="1:7" s="17" customFormat="1" ht="12" x14ac:dyDescent="0.2">
      <c r="A72" s="33"/>
      <c r="B72" s="33"/>
      <c r="C72" s="33"/>
      <c r="D72" s="34"/>
      <c r="E72" s="35"/>
      <c r="F72" s="36"/>
      <c r="G72" s="36"/>
    </row>
    <row r="73" spans="1:7" s="17" customFormat="1" ht="12" x14ac:dyDescent="0.2">
      <c r="A73" s="33"/>
      <c r="B73" s="33"/>
      <c r="C73" s="33"/>
      <c r="D73" s="34"/>
      <c r="E73" s="35"/>
      <c r="F73" s="36"/>
      <c r="G73" s="36"/>
    </row>
    <row r="74" spans="1:7" s="17" customFormat="1" ht="12" x14ac:dyDescent="0.2">
      <c r="A74" s="33"/>
      <c r="B74" s="33"/>
      <c r="C74" s="33"/>
      <c r="D74" s="34"/>
      <c r="E74" s="35"/>
      <c r="F74" s="36"/>
      <c r="G74" s="36"/>
    </row>
    <row r="75" spans="1:7" x14ac:dyDescent="0.25">
      <c r="A75" s="68" t="s">
        <v>22</v>
      </c>
      <c r="B75" s="68"/>
      <c r="C75" s="68"/>
      <c r="D75" s="68"/>
      <c r="E75" s="6"/>
      <c r="F75" s="11"/>
      <c r="G75" s="11"/>
    </row>
    <row r="76" spans="1:7" x14ac:dyDescent="0.25">
      <c r="A76" s="67" t="str">
        <f>CONCATENATE(A79,A78)</f>
        <v>PROFESOR DE LA ASIGNATURA  0</v>
      </c>
      <c r="B76" s="67"/>
      <c r="C76" s="67"/>
      <c r="D76" s="67"/>
      <c r="E76" s="13"/>
      <c r="F76" s="12"/>
      <c r="G76" s="12"/>
    </row>
    <row r="77" spans="1:7" x14ac:dyDescent="0.25">
      <c r="A77" s="1"/>
      <c r="B77" s="1"/>
      <c r="C77" s="1"/>
      <c r="D77" s="1"/>
      <c r="E77" s="5"/>
      <c r="F77" s="1"/>
      <c r="G77" s="1"/>
    </row>
    <row r="78" spans="1:7" ht="15" hidden="1" customHeight="1" x14ac:dyDescent="0.25">
      <c r="A78" s="1">
        <f>B11</f>
        <v>0</v>
      </c>
      <c r="B78" s="1"/>
      <c r="C78" s="1"/>
      <c r="D78" s="1"/>
      <c r="E78" s="1"/>
      <c r="F78" s="1"/>
      <c r="G78" s="1"/>
    </row>
    <row r="79" spans="1:7" ht="15" hidden="1" customHeight="1" x14ac:dyDescent="0.25">
      <c r="A79" s="1" t="s">
        <v>13</v>
      </c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</sheetData>
  <sheetProtection algorithmName="SHA-512" hashValue="tZkICJj2z+3dBx0n0sS7BOSj8drx28FK6/RZR/vhXSredH61yFj+yD8Rdqme3gLlwpKyFM+UD72W1BeLgzYwRg==" saltValue="xsIhLPSNQh5bJt59Yfgnvg==" spinCount="100000" sheet="1" objects="1" scenarios="1" selectLockedCells="1"/>
  <mergeCells count="44">
    <mergeCell ref="E13:G13"/>
    <mergeCell ref="E15:G15"/>
    <mergeCell ref="B11:D11"/>
    <mergeCell ref="B13:D13"/>
    <mergeCell ref="B9:C9"/>
    <mergeCell ref="A24:G24"/>
    <mergeCell ref="C19:D19"/>
    <mergeCell ref="A19:B20"/>
    <mergeCell ref="A22:B22"/>
    <mergeCell ref="F19:G20"/>
    <mergeCell ref="A21:B21"/>
    <mergeCell ref="F21:G22"/>
    <mergeCell ref="A1:A4"/>
    <mergeCell ref="E17:G17"/>
    <mergeCell ref="B1:D1"/>
    <mergeCell ref="B2:D2"/>
    <mergeCell ref="B3:D3"/>
    <mergeCell ref="B4:D4"/>
    <mergeCell ref="E1:G2"/>
    <mergeCell ref="E3:G3"/>
    <mergeCell ref="E4:G4"/>
    <mergeCell ref="E9:G9"/>
    <mergeCell ref="B17:C17"/>
    <mergeCell ref="E6:F6"/>
    <mergeCell ref="E7:F7"/>
    <mergeCell ref="A6:A7"/>
    <mergeCell ref="B6:D7"/>
    <mergeCell ref="E11:G11"/>
    <mergeCell ref="A76:D76"/>
    <mergeCell ref="A75:D75"/>
    <mergeCell ref="B25:C25"/>
    <mergeCell ref="B26:C26"/>
    <mergeCell ref="A27:C27"/>
    <mergeCell ref="D27:F27"/>
    <mergeCell ref="E25:F25"/>
    <mergeCell ref="E26:F26"/>
    <mergeCell ref="B71:D71"/>
    <mergeCell ref="A63:A65"/>
    <mergeCell ref="B67:C67"/>
    <mergeCell ref="D67:E67"/>
    <mergeCell ref="F67:G67"/>
    <mergeCell ref="E63:G63"/>
    <mergeCell ref="E65:G65"/>
    <mergeCell ref="G25:G28"/>
  </mergeCells>
  <dataValidations count="2">
    <dataValidation type="list" allowBlank="1" showInputMessage="1" showErrorMessage="1" sqref="G29:G60" xr:uid="{00000000-0002-0000-0000-000000000000}">
      <formula1>$K$17:$K$18</formula1>
    </dataValidation>
    <dataValidation type="list" allowBlank="1" showInputMessage="1" showErrorMessage="1" sqref="E15:G15" xr:uid="{00000000-0002-0000-0000-000001000000}">
      <formula1>"PRIMERO, SEGUNDO, TERCERO, CUARTO, QUINTO, SEXTO, SÉPTIMO, OCTAVO, NOVENO, DÉCIMO"</formula1>
    </dataValidation>
  </dataValidations>
  <pageMargins left="0.47244094488188981" right="0.23622047244094491" top="0.35433070866141736" bottom="0.35433070866141736" header="0.31496062992125984" footer="0.31496062992125984"/>
  <pageSetup paperSize="9" scale="69" fitToHeight="0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11EE9AA73982479A3631421BA357BB" ma:contentTypeVersion="28" ma:contentTypeDescription="Crear nuevo documento." ma:contentTypeScope="" ma:versionID="e6498c5485c5c622c3d5d939d8a3b61a">
  <xsd:schema xmlns:xsd="http://www.w3.org/2001/XMLSchema" xmlns:xs="http://www.w3.org/2001/XMLSchema" xmlns:p="http://schemas.microsoft.com/office/2006/metadata/properties" xmlns:ns3="8b21c917-88a7-4868-acdd-69a5a31c56e5" xmlns:ns4="16eae823-81c6-40a1-8358-707f6cf46519" targetNamespace="http://schemas.microsoft.com/office/2006/metadata/properties" ma:root="true" ma:fieldsID="6495c8ad9f59da1ff798bc5fee2cf65a" ns3:_="" ns4:_="">
    <xsd:import namespace="8b21c917-88a7-4868-acdd-69a5a31c56e5"/>
    <xsd:import namespace="16eae823-81c6-40a1-8358-707f6cf4651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1c917-88a7-4868-acdd-69a5a31c56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ae823-81c6-40a1-8358-707f6cf4651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5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Teacher_Only_SectionGroup xmlns="16eae823-81c6-40a1-8358-707f6cf46519" xsi:nil="true"/>
    <FolderType xmlns="16eae823-81c6-40a1-8358-707f6cf46519" xsi:nil="true"/>
    <Invited_Teachers xmlns="16eae823-81c6-40a1-8358-707f6cf46519" xsi:nil="true"/>
    <Invited_Students xmlns="16eae823-81c6-40a1-8358-707f6cf46519" xsi:nil="true"/>
    <Self_Registration_Enabled xmlns="16eae823-81c6-40a1-8358-707f6cf46519" xsi:nil="true"/>
    <Teachers xmlns="16eae823-81c6-40a1-8358-707f6cf46519">
      <UserInfo>
        <DisplayName/>
        <AccountId xsi:nil="true"/>
        <AccountType/>
      </UserInfo>
    </Teachers>
    <Is_Collaboration_Space_Locked xmlns="16eae823-81c6-40a1-8358-707f6cf46519" xsi:nil="true"/>
    <CultureName xmlns="16eae823-81c6-40a1-8358-707f6cf46519" xsi:nil="true"/>
    <Templates xmlns="16eae823-81c6-40a1-8358-707f6cf46519" xsi:nil="true"/>
    <NotebookType xmlns="16eae823-81c6-40a1-8358-707f6cf46519" xsi:nil="true"/>
    <Student_Groups xmlns="16eae823-81c6-40a1-8358-707f6cf46519">
      <UserInfo>
        <DisplayName/>
        <AccountId xsi:nil="true"/>
        <AccountType/>
      </UserInfo>
    </Student_Groups>
    <Owner xmlns="16eae823-81c6-40a1-8358-707f6cf46519">
      <UserInfo>
        <DisplayName/>
        <AccountId xsi:nil="true"/>
        <AccountType/>
      </UserInfo>
    </Owner>
    <Students xmlns="16eae823-81c6-40a1-8358-707f6cf46519">
      <UserInfo>
        <DisplayName/>
        <AccountId xsi:nil="true"/>
        <AccountType/>
      </UserInfo>
    </Students>
    <AppVersion xmlns="16eae823-81c6-40a1-8358-707f6cf46519" xsi:nil="true"/>
    <DefaultSectionNames xmlns="16eae823-81c6-40a1-8358-707f6cf465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2D5369-F1B9-470F-A5EE-C513A41D9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1c917-88a7-4868-acdd-69a5a31c56e5"/>
    <ds:schemaRef ds:uri="16eae823-81c6-40a1-8358-707f6cf46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76C860-0DCA-4DD8-A240-2EBC61A76B8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16eae823-81c6-40a1-8358-707f6cf46519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8b21c917-88a7-4868-acdd-69a5a31c56e5"/>
  </ds:schemaRefs>
</ds:datastoreItem>
</file>

<file path=customXml/itemProps3.xml><?xml version="1.0" encoding="utf-8"?>
<ds:datastoreItem xmlns:ds="http://schemas.openxmlformats.org/officeDocument/2006/customXml" ds:itemID="{72740221-797B-4C9A-B110-B0340A5E5F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Homologación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francisco.mendoza@uleam.edu.ec</dc:creator>
  <cp:lastModifiedBy>Sandra Soledispa</cp:lastModifiedBy>
  <cp:lastPrinted>2020-01-27T14:45:17Z</cp:lastPrinted>
  <dcterms:created xsi:type="dcterms:W3CDTF">2017-12-13T16:56:51Z</dcterms:created>
  <dcterms:modified xsi:type="dcterms:W3CDTF">2020-01-27T14:45:27Z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0x0101000B11EE9AA73982479A3631421BA357BB</vt:lpwstr>
  </property>
</Properties>
</file>