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23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1_53AB6272301B56421F0876F4F29A39C906362635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Matriz Demanda" sheetId="1" r:id="rId1"/>
    <sheet name="Planificación Demanda" sheetId="2" r:id="rId2"/>
  </sheets>
  <definedNames>
    <definedName name="_xlnm._FilterDatabase" localSheetId="1" hidden="1">'Planificación Demanda'!$F$53:$F$613</definedName>
    <definedName name="_xlnm.Print_Titles" localSheetId="1">'Planificación Demanda'!$2:$2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8" i="1" l="1"/>
  <c r="G9" i="1"/>
  <c r="I9" i="1"/>
  <c r="M9" i="1"/>
  <c r="O9" i="1" s="1"/>
  <c r="V9" i="1" s="1"/>
  <c r="S9" i="1"/>
  <c r="AB9" i="1"/>
  <c r="G10" i="1"/>
  <c r="I10" i="1"/>
  <c r="M10" i="1"/>
  <c r="O10" i="1" s="1"/>
  <c r="V10" i="1" s="1"/>
  <c r="S10" i="1"/>
  <c r="AB10" i="1"/>
  <c r="AB8" i="1"/>
  <c r="S8" i="1"/>
  <c r="I8" i="1"/>
  <c r="G8" i="1"/>
  <c r="M8" i="1"/>
  <c r="O8" i="1" s="1"/>
  <c r="Q8" i="1" s="1"/>
  <c r="J8" i="1" l="1"/>
  <c r="AC8" i="1"/>
  <c r="J10" i="1"/>
  <c r="AC10" i="1" s="1"/>
  <c r="J9" i="1"/>
  <c r="AC9" i="1" s="1"/>
  <c r="Q10" i="1"/>
  <c r="U10" i="1"/>
  <c r="AD10" i="1" s="1"/>
  <c r="U9" i="1"/>
  <c r="AD9" i="1" s="1"/>
  <c r="Q9" i="1"/>
  <c r="U8" i="1"/>
  <c r="AD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tc={2A85A42E-5890-4635-BE09-89B21E0DD8CA}</author>
    <author>tc={43084301-0571-4E4C-9C15-82BED5C69619}</author>
    <author>tc={99262373-981D-4077-9359-AA153E9A8A67}</author>
    <author>tc={AD409A95-76DC-4E79-A583-18B5789086A3}</author>
    <author>tc={6E85C139-5EEE-486F-8973-63D72BA4229A}</author>
    <author>tc={58D95871-800F-405D-ABAE-1FF5E48EC0E8}</author>
    <author>tc={C88E509B-1A50-412B-9E7A-8FEE7D81344E}</author>
    <author>tc={6F9AF9F6-EB3A-4BF7-875D-3813D778A65A}</author>
    <author>tc={CC64B032-D588-47A2-882B-1370A66581D5}</author>
    <author>tc={741BA059-196F-4982-9707-BF04CF0D45EB}</author>
    <author>tc={F2F9EB7E-5156-4243-BD23-5BC0F127B604}</author>
    <author>tc={99DD6E86-295F-4798-A5A7-AFE697AC2E7F}</author>
    <author>tc={4E7127AA-5811-44E1-828B-FBDEED445F31}</author>
    <author>tc={6F48E417-C91F-4F4F-B93B-0718C76731CE}</author>
    <author>tc={8DC74509-08D7-4A78-BCD6-45E3560B4D8D}</author>
    <author>tc={AB222D89-02E2-4A9D-A87D-E09C1F0A7C3F}</author>
    <author>tc={63A45890-DF5A-45FD-B169-D3C57BD58996}</author>
    <author>tc={36E59AB0-2CC2-42A5-8F4F-9A12C67D09E0}</author>
    <author>tc={533A5E1F-E8DF-4BBB-BEAF-167F74BCA0CC}</author>
    <author>tc={896199DD-88E1-472C-84A6-DFE0834F55B2}</author>
    <author>tc={14F13CB7-4B3B-4F79-8245-F0E0E2362E98}</author>
    <author>tc={21C9EF39-5889-4B93-9F5D-6874B6757FC6}</author>
    <author>tc={9364DB8C-7ADC-417B-AAAA-376B038D5B6C}</author>
    <author>tc={6E1EE67D-CC68-43CF-9C87-8DC8D9C474B2}</author>
  </authors>
  <commentList>
    <comment ref="J7" authorId="0" shapeId="0" xr:uid="{00000000-0006-0000-00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Suma Doc. x semana + Prac. x semana</t>
      </text>
    </comment>
    <comment ref="K7" authorId="1" shapeId="0" xr:uid="{00000000-0006-0000-0000-000002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Número mínimo de alumnos matriculados en la asignatura periodo 2018-2</t>
      </text>
    </comment>
    <comment ref="L7" authorId="2" shapeId="0" xr:uid="{00000000-0006-0000-0000-000003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Número máximo de matriculados en la asignatura 2018-2</t>
      </text>
    </comment>
    <comment ref="M7" authorId="3" shapeId="0" xr:uid="{00000000-0006-0000-0000-000004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Punto medio (MIN+MAX/2)</t>
      </text>
    </comment>
    <comment ref="N7" authorId="4" shapeId="0" xr:uid="{00000000-0006-0000-0000-000005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(Aprobados asignatura 2017-1, 2017-2, 2018-1/Matriculados asignatura 2017-1, 2017-2, 2018-1)*100</t>
      </text>
    </comment>
    <comment ref="O7" authorId="5" shapeId="0" xr:uid="{00000000-0006-0000-0000-000006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Prom * Tasa de aprobación</t>
      </text>
    </comment>
    <comment ref="P7" authorId="6" shapeId="0" xr:uid="{00000000-0006-0000-0000-000007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Ingreso manual</t>
      </text>
    </comment>
    <comment ref="Q7" authorId="7" shapeId="0" xr:uid="{00000000-0006-0000-0000-000008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Repetidores+Cupos</t>
      </text>
    </comment>
    <comment ref="R7" authorId="8" shapeId="0" xr:uid="{00000000-0006-0000-0000-000009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Cat aula: 
1 - Mayor a 35
2 - 31 - 35 
3 - 26 - 30 
4 - 21 - 25
5 - 20 o menos</t>
      </text>
    </comment>
    <comment ref="T7" authorId="9" shapeId="0" xr:uid="{00000000-0006-0000-0000-00000A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Ingreso manual de 1 - 15 (restricción)</t>
      </text>
    </comment>
    <comment ref="U7" authorId="10" shapeId="0" xr:uid="{00000000-0006-0000-0000-00000B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(Cupos + Repetidores) dividido Cat Aula (1 (Cat) - 40(Divisor); 2 - 35, 3 - 30, 4 - 25, 5 - 20) )(con aproximación a número entero)</t>
      </text>
    </comment>
    <comment ref="V7" authorId="11" shapeId="0" xr:uid="{00000000-0006-0000-0000-00000C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Cupos/Agrupaciones (con aproximación a número entero)</t>
      </text>
    </comment>
    <comment ref="AB7" authorId="12" shapeId="0" xr:uid="{00000000-0006-0000-0000-00000D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Suma de Hrs Aula, Hrs. CComp, Hrs. Lab., Hrs EntLab., Hrs.Otros</t>
      </text>
    </comment>
    <comment ref="AC7" authorId="13" shapeId="0" xr:uid="{00000000-0006-0000-0000-00000E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OK si total es igual a Hrs. Totales, caso contrario REVISAR</t>
      </text>
    </comment>
    <comment ref="AD7" authorId="14" shapeId="0" xr:uid="{00000000-0006-0000-0000-00000F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(hrs. Aula * Paralelo)+(Hrs. CComp*Grupo)+(Hrs. Lab *Grupos)+(grsEntLab*Grupos)+(Hrs. Otro*Grupos)</t>
      </text>
    </comment>
    <comment ref="A8" authorId="15" shapeId="0" xr:uid="{00000000-0006-0000-0000-000010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Créditos (RRA2009)
Horas (RRA 2013)
Horas Medicina (RRA 2013-M)</t>
      </text>
    </comment>
    <comment ref="B8" authorId="16" shapeId="0" xr:uid="{00000000-0006-0000-0000-00001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Nombre de carrera SGA</t>
      </text>
    </comment>
    <comment ref="C8" authorId="17" shapeId="0" xr:uid="{00000000-0006-0000-0000-000012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Nivel según ingresado en SGA</t>
      </text>
    </comment>
    <comment ref="D8" authorId="18" shapeId="0" xr:uid="{00000000-0006-0000-0000-000013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Nombre de la asignatura en SGA</t>
      </text>
    </comment>
    <comment ref="E8" authorId="19" shapeId="0" xr:uid="{00000000-0006-0000-0000-000014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tomado del SGA (Créditos)</t>
      </text>
    </comment>
    <comment ref="F8" authorId="20" shapeId="0" xr:uid="{00000000-0006-0000-0000-000015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Ingreso manualmente</t>
      </text>
    </comment>
    <comment ref="G8" authorId="21" shapeId="0" xr:uid="{00000000-0006-0000-0000-000016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Ingreso manualmente</t>
      </text>
    </comment>
    <comment ref="H8" authorId="22" shapeId="0" xr:uid="{00000000-0006-0000-0000-000017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Ingreso manual</t>
      </text>
    </comment>
    <comment ref="I8" authorId="23" shapeId="0" xr:uid="{00000000-0006-0000-0000-000018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Ingreso manualmente</t>
      </text>
    </comment>
  </commentList>
</comments>
</file>

<file path=xl/sharedStrings.xml><?xml version="1.0" encoding="utf-8"?>
<sst xmlns="http://schemas.openxmlformats.org/spreadsheetml/2006/main" count="1109" uniqueCount="315">
  <si>
    <t>NOMBRE DEL DOCUMENTO:</t>
  </si>
  <si>
    <t>CÓDIGO: PAA-01-F-001</t>
  </si>
  <si>
    <t>DEMANDA ACADÉMICA</t>
  </si>
  <si>
    <t>REVISIÓN: 2</t>
  </si>
  <si>
    <t>PROCEDIMIENTO:</t>
  </si>
  <si>
    <r>
      <rPr>
        <b/>
        <sz val="11"/>
        <color theme="1"/>
        <rFont val="Calibri"/>
        <family val="2"/>
        <scheme val="minor"/>
      </rPr>
      <t>PÁGINA:</t>
    </r>
    <r>
      <rPr>
        <sz val="11"/>
        <color theme="1"/>
        <rFont val="Calibri"/>
        <family val="2"/>
        <scheme val="minor"/>
      </rPr>
      <t xml:space="preserve"> 1 de 1</t>
    </r>
  </si>
  <si>
    <t xml:space="preserve">ELABORACIÓN Y APROBACIÓN DEL DISTRIBUTIVO DE CARGA HORARIA </t>
  </si>
  <si>
    <r>
      <t xml:space="preserve">FACULTAD: </t>
    </r>
    <r>
      <rPr>
        <sz val="20"/>
        <color theme="0" tint="-0.14999847407452621"/>
        <rFont val="Calibri"/>
        <family val="2"/>
        <scheme val="minor"/>
      </rPr>
      <t>CIENCIAS INFORMÁTICAS</t>
    </r>
  </si>
  <si>
    <t>FASE 1: INFORMACIÓN ACADÉMICA</t>
  </si>
  <si>
    <t>FASE 2: CUPOS Y CURSOS</t>
  </si>
  <si>
    <t>FASE 3: DISTRIBUCIÓN DEL TIEMPO</t>
  </si>
  <si>
    <t>HORAS TOTALES</t>
  </si>
  <si>
    <t>Tipo Carrera</t>
  </si>
  <si>
    <t>Malla SGA</t>
  </si>
  <si>
    <t>Nivel</t>
  </si>
  <si>
    <t>Asignatura</t>
  </si>
  <si>
    <t>Horas/Creditos</t>
  </si>
  <si>
    <t>H. Docencia</t>
  </si>
  <si>
    <t>Docencia x Semana</t>
  </si>
  <si>
    <t>H. Prácticas</t>
  </si>
  <si>
    <t>Practicas x Semana</t>
  </si>
  <si>
    <t>Horas totales</t>
  </si>
  <si>
    <t>Min</t>
  </si>
  <si>
    <t>Max</t>
  </si>
  <si>
    <t>Prom</t>
  </si>
  <si>
    <t>Tasa de aprobación</t>
  </si>
  <si>
    <t>Repetidores</t>
  </si>
  <si>
    <t>Cupos</t>
  </si>
  <si>
    <t>Potencial Matrícula</t>
  </si>
  <si>
    <t>Cat Aula</t>
  </si>
  <si>
    <t>Divisor</t>
  </si>
  <si>
    <t>Agrupaciones</t>
  </si>
  <si>
    <t>Paralelos</t>
  </si>
  <si>
    <t>Grupos</t>
  </si>
  <si>
    <t>Hrs Aula</t>
  </si>
  <si>
    <t>Hrs CComp</t>
  </si>
  <si>
    <t>Hrs Lab</t>
  </si>
  <si>
    <t>Hrs EntLab</t>
  </si>
  <si>
    <t>Hrs otro</t>
  </si>
  <si>
    <t>Total</t>
  </si>
  <si>
    <t>Validación</t>
  </si>
  <si>
    <t>Total Clase 19.1</t>
  </si>
  <si>
    <t>Horas RRA2013</t>
  </si>
  <si>
    <t>EDUCACIÓN ESPECIAL 2016</t>
  </si>
  <si>
    <t>1</t>
  </si>
  <si>
    <t>SOCIEDAD CONTEMPORÁNEA Y POLÍTICA EDUCATIVA</t>
  </si>
  <si>
    <t>3 -26-30</t>
  </si>
  <si>
    <t>Horas RRA2013-M</t>
  </si>
  <si>
    <t>MEDICINA 2018</t>
  </si>
  <si>
    <t>2</t>
  </si>
  <si>
    <t>Créditos RRA2009</t>
  </si>
  <si>
    <t>TERAPIA OCUPACIONAL (CRÉDITOS)</t>
  </si>
  <si>
    <t>3</t>
  </si>
  <si>
    <t>1- &gt;35</t>
  </si>
  <si>
    <t>LISTA DESPLEGABLE</t>
  </si>
  <si>
    <t>MIGRADO SGA</t>
  </si>
  <si>
    <t>CALCULADO</t>
  </si>
  <si>
    <t>INGRESADO</t>
  </si>
  <si>
    <t>MATRIZ / EXTENSIÓN</t>
  </si>
  <si>
    <t>CÓDIGO CARRERA</t>
  </si>
  <si>
    <t>CARRERA</t>
  </si>
  <si>
    <t>LUGAR</t>
  </si>
  <si>
    <t>REGIMEN</t>
  </si>
  <si>
    <t>MALLA SGA</t>
  </si>
  <si>
    <t>EXTENSION</t>
  </si>
  <si>
    <t>06575</t>
  </si>
  <si>
    <t>INGENIERIA AGROPECUARIA</t>
  </si>
  <si>
    <t>EL CARMEN</t>
  </si>
  <si>
    <t>CRÉDITOS RRA2009</t>
  </si>
  <si>
    <t>INGENIERÍA AGROPECUARIA (Créditos - El Carmen)</t>
  </si>
  <si>
    <t>x</t>
  </si>
  <si>
    <t>06913</t>
  </si>
  <si>
    <t>INGENIERIA EN SISTEMAS</t>
  </si>
  <si>
    <t>INGENIERÍA EN SISTEMAS (Créditos - El Carmen)</t>
  </si>
  <si>
    <t>07861</t>
  </si>
  <si>
    <t>CONTABILIDAD Y AUDITORIA</t>
  </si>
  <si>
    <t>CONTABILIDAD Y AUDITORIA (Créditos - El Carmen)</t>
  </si>
  <si>
    <t>650113A-P-02</t>
  </si>
  <si>
    <t>EDUCACION BASICA</t>
  </si>
  <si>
    <t>HORAS RRA2013</t>
  </si>
  <si>
    <t>EDUCACIÓN BÁSICA 2017 (EL CARMEN)</t>
  </si>
  <si>
    <t>650411A-P-02-1</t>
  </si>
  <si>
    <t>CONTABILIDAD Y AUDITORÍA 2017 (EL CARMEN)</t>
  </si>
  <si>
    <t>650612A-P-01-3</t>
  </si>
  <si>
    <t>TECNOLOGIAS DE LA INFORMACION</t>
  </si>
  <si>
    <t>TECNOLOGÍAS DE LA INFORMACIÓN 2018 (EL CARMEN)</t>
  </si>
  <si>
    <t>65811B-P-01-2</t>
  </si>
  <si>
    <t>AGROPECUARIA</t>
  </si>
  <si>
    <t>AGROPECUARIA 2018 (EL CARMEN)</t>
  </si>
  <si>
    <t>00976</t>
  </si>
  <si>
    <t>HOTELERIA Y TURISMO</t>
  </si>
  <si>
    <t>BAHIA</t>
  </si>
  <si>
    <t>ADMINISTRACIÓN DE EMPRESAS HOTELERAS (Créditos Bahía)</t>
  </si>
  <si>
    <t>ADMINISTRACIÓN DE EMPRESAS TURÍSTICAS (Créditos Bahía)</t>
  </si>
  <si>
    <t>06578</t>
  </si>
  <si>
    <t>INGENIERIA EN MARKETING</t>
  </si>
  <si>
    <t>MARKETING (Créditos Bahía)</t>
  </si>
  <si>
    <t>650411A-P-02-2</t>
  </si>
  <si>
    <t>CONTABILIDAD Y AUDITORIA 2018 (BAHÍA)</t>
  </si>
  <si>
    <t>650413B-P-01-2</t>
  </si>
  <si>
    <t>ADMINISTRACION DE EMPRESAS</t>
  </si>
  <si>
    <t>ADMINISTRACIÓN DE EMPRESAS 2018 (BAHÍA)</t>
  </si>
  <si>
    <t>650419A-P-01-2</t>
  </si>
  <si>
    <t>MERCADOTECNIA</t>
  </si>
  <si>
    <t>MERCADOTECNIA 2017 (BAHIA)</t>
  </si>
  <si>
    <t>651013A-P-01-2</t>
  </si>
  <si>
    <t>HOSPITALIDAD Y HOTELERIA</t>
  </si>
  <si>
    <t>HOSPITALIDAD Y HOTELERÍA 2018 (BAHIA)</t>
  </si>
  <si>
    <t>651015A-P-01-2</t>
  </si>
  <si>
    <t>TURISMO</t>
  </si>
  <si>
    <t>TURISMO 2018 (BAHIA)</t>
  </si>
  <si>
    <t>06574</t>
  </si>
  <si>
    <t>CHONE</t>
  </si>
  <si>
    <t>INGENIERÍA AGROPECUARIA (Créditos Chone)</t>
  </si>
  <si>
    <t>11097</t>
  </si>
  <si>
    <t>INGENIERIA EN SISTEMAS (Créditos Chone)</t>
  </si>
  <si>
    <t>650114A-P-01</t>
  </si>
  <si>
    <t>PEDAGOGIA DE LAS CIENCIAS EXPERIMENTALES</t>
  </si>
  <si>
    <t>PEDAGOGÍA DE LAS CIENCIAS EXPERIMENTALES 2017 (CHONE)</t>
  </si>
  <si>
    <t>650114E-P-01-2</t>
  </si>
  <si>
    <t>PEDAGOGIA DE LOS IDIOMAS NACIONALES Y EXTRANJEROS</t>
  </si>
  <si>
    <t>PEDAGOGÍA DE LOS IDIOMAS NACIONALES Y EXTRANJEROS 2016 (CHONE)</t>
  </si>
  <si>
    <t>650612A-P-01-2</t>
  </si>
  <si>
    <t>TECNOLOGÍAS DE LA INFORMACIÓN 2018 (CHONE)</t>
  </si>
  <si>
    <t>65811B-P-01-3</t>
  </si>
  <si>
    <t>AGROPECUARIA 2018 (CHONE)</t>
  </si>
  <si>
    <t>650413B-P-02-1</t>
  </si>
  <si>
    <t>ADMINISTRACIÓN DE EMPRESAS 2018 (CHONE)</t>
  </si>
  <si>
    <t>01697</t>
  </si>
  <si>
    <t>PEDERNALES</t>
  </si>
  <si>
    <t>ADMINISTRACIÓN DE EMPRESAS TURÍSTICAS (Créditos Pedernales)</t>
  </si>
  <si>
    <t>ADMINISTRACIÓN DE EMPRESAS</t>
  </si>
  <si>
    <t>ADMINISTRACION DE EMPRESAS (Créditos Pedernales)</t>
  </si>
  <si>
    <t>INGENIERIA AGROPECUARIA (Créditos Pedernales)</t>
  </si>
  <si>
    <t>651015A-P-01-3</t>
  </si>
  <si>
    <t>TURISMO 2018 (Pedernales)</t>
  </si>
  <si>
    <t>65811B-P-01-4</t>
  </si>
  <si>
    <t>AGROPECUARIA 2018 (Pedernales)</t>
  </si>
  <si>
    <t>650413B-P-01-3</t>
  </si>
  <si>
    <t>ADMINISTRACIÓN DE EMPRESAS 2018 (Pedernales)</t>
  </si>
  <si>
    <t>MATRIZ</t>
  </si>
  <si>
    <t>CIENCIAS DE LA EDUCACIÓN MENCIÓN EDUCACIÓN PARVULARIA</t>
  </si>
  <si>
    <t>MANTA</t>
  </si>
  <si>
    <t>EDUCACION PARVULARIA (Créditos)</t>
  </si>
  <si>
    <t>CIENCIAS DE LA EDUCACIÓN MENCIÓN EDUCACIÓN BÁSICA</t>
  </si>
  <si>
    <t>EDUCACION BÁSICA (Creditos Manta)</t>
  </si>
  <si>
    <t>11092</t>
  </si>
  <si>
    <t>IDIOMAS MENCION INGLES</t>
  </si>
  <si>
    <t>IDIOMAS MENCIÓN INGLÉS (Créditos)</t>
  </si>
  <si>
    <t>11088</t>
  </si>
  <si>
    <t>EDUCACION FISICA DEPORTES Y RECREACION</t>
  </si>
  <si>
    <t>EDUCACION FISICA, DEPORTES Y RECREACION MENCIÓN DOCENCIA (Créditos)</t>
  </si>
  <si>
    <t>650112A-P-01</t>
  </si>
  <si>
    <t>EDUCACION INICIAL</t>
  </si>
  <si>
    <t>EDUCACIÓN INICIAL 2016</t>
  </si>
  <si>
    <t>650113A-P-01</t>
  </si>
  <si>
    <t>EDUCACIÓN BÁSICA 2016</t>
  </si>
  <si>
    <t>650113B-P-01</t>
  </si>
  <si>
    <t>EDUCACION ESPECIAL</t>
  </si>
  <si>
    <t>650114C-P-01</t>
  </si>
  <si>
    <t>PEDAGOGIA DE LA LENGUA Y LA LITERATURA</t>
  </si>
  <si>
    <t>PEDAGOGÍA DE LA LENGUA Y LA LITERATURA 2016</t>
  </si>
  <si>
    <t>650114E-P-01-1</t>
  </si>
  <si>
    <t>PEDAGOGÍA DE LOS IDIOMAS NACIONALES Y EXTRANJEROS 2016</t>
  </si>
  <si>
    <t>650114F-P-01</t>
  </si>
  <si>
    <t>PEDAGOGIA DE LA ACTIVIDAD FISICA Y DEPORTE</t>
  </si>
  <si>
    <t>PEDAGOGÍA DE LA ACTIVIDAD FISICA Y DEPORTE 2017</t>
  </si>
  <si>
    <t>00993</t>
  </si>
  <si>
    <t>CONTABILIDAD Y AUDITORIA (Créditos)</t>
  </si>
  <si>
    <t>11086</t>
  </si>
  <si>
    <t>ADMINISTRACION DE EMPRESAS (créditos)</t>
  </si>
  <si>
    <t>11089</t>
  </si>
  <si>
    <t>MARKETING (Créditos)</t>
  </si>
  <si>
    <t>00977</t>
  </si>
  <si>
    <t>ECONOMIA</t>
  </si>
  <si>
    <t>ECONOMIA (Créditos)</t>
  </si>
  <si>
    <t>11084</t>
  </si>
  <si>
    <t>COMERCIO EXTERIOR Y NEGOCIOS INTERNACIONALES</t>
  </si>
  <si>
    <t>COMERCIO EXTERIOR (Creditos)</t>
  </si>
  <si>
    <t>00958</t>
  </si>
  <si>
    <t>SECRETARIADO EJECUTIVO</t>
  </si>
  <si>
    <t>SECRETARIADO EJECUTIVO (Créditos)</t>
  </si>
  <si>
    <t>11461</t>
  </si>
  <si>
    <t>SECRETARIADO BILINGUE</t>
  </si>
  <si>
    <t>SECRETARIADO BILINGUE (Créditos)</t>
  </si>
  <si>
    <t>650411A-P-01</t>
  </si>
  <si>
    <t>CONTABILIDAD Y AUDITORÍA 2017</t>
  </si>
  <si>
    <t>650413B-P-01-1</t>
  </si>
  <si>
    <t>ADMINISTRACIÓN DE EMPRESAS 2018</t>
  </si>
  <si>
    <t>650416B-P-01</t>
  </si>
  <si>
    <t>COMERCIO EXTERIOR</t>
  </si>
  <si>
    <t>COMERCIO EXTERIOR 2018</t>
  </si>
  <si>
    <t>650419A-P-01-1</t>
  </si>
  <si>
    <t>MERCADOTECNIA 2017</t>
  </si>
  <si>
    <t>00994</t>
  </si>
  <si>
    <t>TRABAJO SOCIAL</t>
  </si>
  <si>
    <t>TRABAJO SOCIAL (creditos)</t>
  </si>
  <si>
    <t>02345</t>
  </si>
  <si>
    <t>DERECHO</t>
  </si>
  <si>
    <t>DERECHO (CREDITOS)</t>
  </si>
  <si>
    <t>12742</t>
  </si>
  <si>
    <t>PSICOLOGIA</t>
  </si>
  <si>
    <t>PSICOLOGIA CLINICA (Créditos)</t>
  </si>
  <si>
    <t>00966</t>
  </si>
  <si>
    <t>CIENCIAS DE LA COMUNICACION MENCION PERIODISMO</t>
  </si>
  <si>
    <t>COMUNICACION MENCIÓN PERIODISMO (Creditos)</t>
  </si>
  <si>
    <t>11083</t>
  </si>
  <si>
    <t>CIENCIAS DE LA COMUNICACION MENCION PUBLICIDAD Y MERCADOTECNIA</t>
  </si>
  <si>
    <t>COMUNICACION MENCIÓN PUBLICIDAD Y MERCADOTECNIA (Creditos)</t>
  </si>
  <si>
    <t>11090</t>
  </si>
  <si>
    <t>CIENCIAS DE LA COMUNICACION MENCION COMUNICACION ORGANIZACIONAL Y RELACIONES PUBLICAS</t>
  </si>
  <si>
    <t>COMUNICACION MENCIÓN COMUNICACIÓN ORGANIZACIONAL Y RELACIONES PUBLICAS (Créditos)</t>
  </si>
  <si>
    <t>650311A-P-01</t>
  </si>
  <si>
    <t>ECONOMÍA 2018</t>
  </si>
  <si>
    <t>650313A-P-01</t>
  </si>
  <si>
    <t>PSICOLOGÍA 2017</t>
  </si>
  <si>
    <t>650314D-P-01</t>
  </si>
  <si>
    <t>TRABAJO SOCIAL 2017</t>
  </si>
  <si>
    <t>650321B-P-01</t>
  </si>
  <si>
    <t>COMUNICACION</t>
  </si>
  <si>
    <t>COMUNICACIÓN 2018</t>
  </si>
  <si>
    <t>650331A-P-01</t>
  </si>
  <si>
    <t>DERECHO 2017</t>
  </si>
  <si>
    <t>00962</t>
  </si>
  <si>
    <t>INGENIERIA AGROPECUARIA (Créditos)</t>
  </si>
  <si>
    <t>12356</t>
  </si>
  <si>
    <t>INGENIERIA AGROINDUSTRIAL</t>
  </si>
  <si>
    <t>INGENIERIA AGROINDUSTRIAL (Créditos)</t>
  </si>
  <si>
    <t>02890</t>
  </si>
  <si>
    <t>INGENIERIA EN RECURSOS NATURALES Y AMBIENTALES</t>
  </si>
  <si>
    <t>INGENIERIA EN RECURSOS NATURALES Y AMBIENTE (Créditos)</t>
  </si>
  <si>
    <t>65811B-P-01-1</t>
  </si>
  <si>
    <t>AGROPECUARIA 2018</t>
  </si>
  <si>
    <t>650721A-P-01</t>
  </si>
  <si>
    <t>AGROINDUSTRIA</t>
  </si>
  <si>
    <t>AGROINDUSTRIA 2017</t>
  </si>
  <si>
    <t>650712A-P-01</t>
  </si>
  <si>
    <t>INGENIERIA AMBIENTAL</t>
  </si>
  <si>
    <t>INGENIERÍA AMBIENTAL 2018</t>
  </si>
  <si>
    <t>00986</t>
  </si>
  <si>
    <t>INGENIERIA CIVIL</t>
  </si>
  <si>
    <t>INGENIERÍA CIVIL (Créditos)</t>
  </si>
  <si>
    <t>00987</t>
  </si>
  <si>
    <t>INGENIERIA ELECTRICA</t>
  </si>
  <si>
    <t>INGENIERÍA ELÉCTRICA (Créditos)</t>
  </si>
  <si>
    <t>11091</t>
  </si>
  <si>
    <t>INGENIERIA EN MECANICA NAVAL</t>
  </si>
  <si>
    <t>INGENIERÍA EN MECÁNICA NAVAL (Créditos)</t>
  </si>
  <si>
    <t>00988</t>
  </si>
  <si>
    <t>INGENIERIA INDUSTRIAL</t>
  </si>
  <si>
    <t>INGENIERIA INDUSTRIAL (Créditos)</t>
  </si>
  <si>
    <t>00996</t>
  </si>
  <si>
    <t>ARQUITECTURA</t>
  </si>
  <si>
    <t>ARQUITECTURA (Créditos)</t>
  </si>
  <si>
    <t>650713A-P-01</t>
  </si>
  <si>
    <t>ELECTRICIDAD</t>
  </si>
  <si>
    <t>ELECTRICIDAD 2018</t>
  </si>
  <si>
    <t>650716D-P-01</t>
  </si>
  <si>
    <t>INGENIERIA MARITIMA</t>
  </si>
  <si>
    <t>INGENIERÍA MARÍTIMA 2018</t>
  </si>
  <si>
    <t>650727B-P-01</t>
  </si>
  <si>
    <t>INGENIERÍA INDUSTRIAL 2018</t>
  </si>
  <si>
    <t>650732A-P-01</t>
  </si>
  <si>
    <t>INGENIERÍA CIVIL 2018</t>
  </si>
  <si>
    <t>650733A-P-01</t>
  </si>
  <si>
    <t>ARQUITECTURA 2017</t>
  </si>
  <si>
    <t>00991</t>
  </si>
  <si>
    <t>BIOLOGIA PESQUERA</t>
  </si>
  <si>
    <t>BIOLOGIA PESQUERA (Créditos)</t>
  </si>
  <si>
    <t>06978</t>
  </si>
  <si>
    <t>BIOQUIMICA EN ACTIVIDADES PESQUERAS</t>
  </si>
  <si>
    <t>BIOQUIMICA EN ACTIVIDADES PESQUERAS (Créditos)</t>
  </si>
  <si>
    <t>650511A-P-01</t>
  </si>
  <si>
    <t>BIOLOGIA</t>
  </si>
  <si>
    <t>BIOLOGÍA 2017</t>
  </si>
  <si>
    <t>11085</t>
  </si>
  <si>
    <t>INGENIERÍA EN SISTEMAS (Créditos)</t>
  </si>
  <si>
    <t>650612A-P-01-1</t>
  </si>
  <si>
    <t>TECNOLOGÍAS DE LA INFORMACIÓN 2018</t>
  </si>
  <si>
    <t>00985</t>
  </si>
  <si>
    <t>MEDICINA</t>
  </si>
  <si>
    <t>MEDICINA (semestre)</t>
  </si>
  <si>
    <t>00984</t>
  </si>
  <si>
    <t>ENFERMERIA</t>
  </si>
  <si>
    <t>ENFERMERÍA (créditos)</t>
  </si>
  <si>
    <t>00990</t>
  </si>
  <si>
    <t>ODONTOLOGIA</t>
  </si>
  <si>
    <t>ODONTOLOGIA (Créditos)</t>
  </si>
  <si>
    <t>ODONTOLOGIA (Créditos 2016)</t>
  </si>
  <si>
    <t>11459</t>
  </si>
  <si>
    <t>RADIOLOGIA E IMAGENOLOGIA</t>
  </si>
  <si>
    <t>RADIOLOGIA E IMAGENOLOGIA (Créditos)</t>
  </si>
  <si>
    <t>05626</t>
  </si>
  <si>
    <t>TERAPIA OCUPACIONAL</t>
  </si>
  <si>
    <t>TERAPIA OCUPACIONAL (Créditos)</t>
  </si>
  <si>
    <t>11460</t>
  </si>
  <si>
    <t>TERAPIA DEL LENGUAJE</t>
  </si>
  <si>
    <t>TERAPIA DEL LENGUAJE (Créditos)</t>
  </si>
  <si>
    <t>650912A-P-01</t>
  </si>
  <si>
    <t>HORAS RRA2013-M</t>
  </si>
  <si>
    <t>650911A-P-01</t>
  </si>
  <si>
    <t>ODONTOLOGÍA 2018</t>
  </si>
  <si>
    <t>650913A-P-01</t>
  </si>
  <si>
    <t>ENFERMERÍA 2018</t>
  </si>
  <si>
    <t>650915B-P-01</t>
  </si>
  <si>
    <t>TERAPIA OCUPACIONAL 2018</t>
  </si>
  <si>
    <t>02517</t>
  </si>
  <si>
    <t>HOTELERIA</t>
  </si>
  <si>
    <t>ADMINISTRACIÓN DE EMPRESAS HOTELERAS (Créditos)</t>
  </si>
  <si>
    <t>11087</t>
  </si>
  <si>
    <t>ADMINISTRACIÓN DE EMPRESAS TURÍSTICAS (Créditos)</t>
  </si>
  <si>
    <t>651013A-P-01-1</t>
  </si>
  <si>
    <t>HOSPITALIDAD Y HOTELERIA 2018</t>
  </si>
  <si>
    <t>651015A-P-01-1</t>
  </si>
  <si>
    <t>TURISMO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</si>
</sst>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7"/>
      <color indexed="9"/>
      <name val="SansSerif"/>
    </font>
    <font>
      <sz val="9"/>
      <color indexed="72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name val="Calibri Light"/>
      <family val="2"/>
      <scheme val="major"/>
    </font>
    <font>
      <sz val="20"/>
      <color theme="0" tint="-0.14999847407452621"/>
      <name val="Calibri"/>
      <family val="2"/>
      <scheme val="minor"/>
    </font>
    <font>
      <b/>
      <sz val="9"/>
      <color rgb="FFC0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theme="9"/>
      </patternFill>
    </fill>
    <fill>
      <patternFill patternType="solid">
        <fgColor theme="0" tint="-0.14999847407452621"/>
        <bgColor theme="9" tint="0.79998168889431442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 applyProtection="1"/>
    <xf numFmtId="0" fontId="2" fillId="0" borderId="0" xfId="0" applyFont="1" applyAlignment="1" applyProtection="1"/>
    <xf numFmtId="0" fontId="3" fillId="0" borderId="0" xfId="0" applyFont="1" applyBorder="1" applyAlignment="1" applyProtection="1">
      <protection locked="0"/>
    </xf>
    <xf numFmtId="0" fontId="0" fillId="0" borderId="0" xfId="0" applyBorder="1"/>
    <xf numFmtId="0" fontId="0" fillId="0" borderId="0" xfId="0" applyAlignment="1">
      <alignment wrapText="1"/>
    </xf>
    <xf numFmtId="0" fontId="8" fillId="0" borderId="1" xfId="0" applyFont="1" applyBorder="1" applyAlignment="1" applyProtection="1">
      <alignment horizontal="center"/>
      <protection locked="0"/>
    </xf>
    <xf numFmtId="0" fontId="5" fillId="0" borderId="0" xfId="0" applyFont="1"/>
    <xf numFmtId="0" fontId="6" fillId="0" borderId="0" xfId="0" applyFont="1"/>
    <xf numFmtId="0" fontId="9" fillId="0" borderId="0" xfId="0" applyFont="1"/>
    <xf numFmtId="0" fontId="10" fillId="2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 indent="1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4" borderId="1" xfId="0" applyFont="1" applyFill="1" applyBorder="1"/>
    <xf numFmtId="0" fontId="17" fillId="4" borderId="1" xfId="0" applyFont="1" applyFill="1" applyBorder="1"/>
    <xf numFmtId="0" fontId="18" fillId="4" borderId="1" xfId="0" applyFont="1" applyFill="1" applyBorder="1"/>
    <xf numFmtId="0" fontId="19" fillId="4" borderId="1" xfId="0" applyFont="1" applyFill="1" applyBorder="1"/>
    <xf numFmtId="0" fontId="17" fillId="4" borderId="1" xfId="0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center" vertical="center"/>
    </xf>
    <xf numFmtId="9" fontId="19" fillId="4" borderId="1" xfId="0" applyNumberFormat="1" applyFont="1" applyFill="1" applyBorder="1"/>
    <xf numFmtId="1" fontId="19" fillId="4" borderId="1" xfId="1" applyNumberFormat="1" applyFont="1" applyFill="1" applyBorder="1"/>
    <xf numFmtId="1" fontId="18" fillId="4" borderId="1" xfId="0" applyNumberFormat="1" applyFont="1" applyFill="1" applyBorder="1"/>
    <xf numFmtId="1" fontId="18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/>
    <xf numFmtId="1" fontId="19" fillId="4" borderId="1" xfId="0" applyNumberFormat="1" applyFont="1" applyFill="1" applyBorder="1"/>
    <xf numFmtId="0" fontId="18" fillId="0" borderId="0" xfId="0" applyFont="1"/>
    <xf numFmtId="0" fontId="16" fillId="5" borderId="1" xfId="0" applyFont="1" applyFill="1" applyBorder="1"/>
    <xf numFmtId="0" fontId="21" fillId="3" borderId="1" xfId="0" applyFont="1" applyFill="1" applyBorder="1"/>
    <xf numFmtId="0" fontId="3" fillId="0" borderId="1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 vertical="top"/>
    </xf>
    <xf numFmtId="0" fontId="0" fillId="0" borderId="11" xfId="0" applyFont="1" applyBorder="1" applyAlignment="1" applyProtection="1">
      <alignment horizontal="center" vertical="top"/>
    </xf>
    <xf numFmtId="0" fontId="0" fillId="0" borderId="9" xfId="0" applyFont="1" applyBorder="1" applyAlignment="1" applyProtection="1">
      <alignment horizontal="center" vertical="top"/>
    </xf>
    <xf numFmtId="0" fontId="0" fillId="0" borderId="12" xfId="0" applyFont="1" applyBorder="1" applyAlignment="1" applyProtection="1">
      <alignment horizontal="center" vertical="top"/>
    </xf>
    <xf numFmtId="0" fontId="0" fillId="0" borderId="8" xfId="0" applyFont="1" applyBorder="1" applyAlignment="1" applyProtection="1">
      <alignment horizontal="left"/>
    </xf>
    <xf numFmtId="0" fontId="0" fillId="0" borderId="9" xfId="0" applyFont="1" applyBorder="1" applyAlignment="1" applyProtection="1">
      <alignment horizontal="left"/>
    </xf>
    <xf numFmtId="0" fontId="0" fillId="0" borderId="12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226402</xdr:colOff>
      <xdr:row>0</xdr:row>
      <xdr:rowOff>85187</xdr:rowOff>
    </xdr:from>
    <xdr:to>
      <xdr:col>0</xdr:col>
      <xdr:colOff>959827</xdr:colOff>
      <xdr:row>2</xdr:row>
      <xdr:rowOff>237509</xdr:rowOff>
    </xdr:to>
    <xdr:pic>
      <xdr:nvPicPr>
        <xdr:cNvPr id="2" name="Imagen 4" descr="C:\Users\User\Desktop\3.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402" y="85187"/>
          <a:ext cx="733425" cy="706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ENDOZA MOREIRA FRANCISCO SAMUEL" id="{3965277F-6601-4FE3-8415-07B5C8E36EEE}" userId="MENDOZA MOREIRA FRANCISCO SAMUEL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7" dT="2018-12-26T14:49:52.48" personId="{3965277F-6601-4FE3-8415-07B5C8E36EEE}" id="{2A85A42E-5890-4635-BE09-89B21E0DD8CA}">
    <text>Suma Doc. x semana + Prac. x semana</text>
  </threadedComment>
  <threadedComment ref="K7" dT="2018-12-26T14:34:08.10" personId="{3965277F-6601-4FE3-8415-07B5C8E36EEE}" id="{43084301-0571-4E4C-9C15-82BED5C69619}">
    <text>Número mínimo de alumnos matriculados en la asignatura periodo 2018-2</text>
  </threadedComment>
  <threadedComment ref="L7" dT="2018-12-26T14:34:22.09" personId="{3965277F-6601-4FE3-8415-07B5C8E36EEE}" id="{99262373-981D-4077-9359-AA153E9A8A67}">
    <text>Número máximo de matriculados en la asignatura 2018-2</text>
  </threadedComment>
  <threadedComment ref="M7" dT="2018-12-26T14:34:57.77" personId="{3965277F-6601-4FE3-8415-07B5C8E36EEE}" id="{AD409A95-76DC-4E79-A583-18B5789086A3}">
    <text>Punto medio (MIN+MAX/2)</text>
  </threadedComment>
  <threadedComment ref="N7" dT="2018-12-26T14:39:19.72" personId="{3965277F-6601-4FE3-8415-07B5C8E36EEE}" id="{6E85C139-5EEE-486F-8973-63D72BA4229A}">
    <text>(Aprobados asignatura 2017-1, 2017-2, 2018-1/Matriculados asignatura 2017-1, 2017-2, 2018-1)*100</text>
  </threadedComment>
  <threadedComment ref="O7" dT="2018-12-26T14:41:18.90" personId="{3965277F-6601-4FE3-8415-07B5C8E36EEE}" id="{58D95871-800F-405D-ABAE-1FF5E48EC0E8}">
    <text>Prom * Tasa de aprobación</text>
  </threadedComment>
  <threadedComment ref="P7" dT="2018-12-26T14:41:43.21" personId="{3965277F-6601-4FE3-8415-07B5C8E36EEE}" id="{C88E509B-1A50-412B-9E7A-8FEE7D81344E}">
    <text>Ingreso manual</text>
  </threadedComment>
  <threadedComment ref="Q7" dT="2018-12-26T15:21:11.56" personId="{3965277F-6601-4FE3-8415-07B5C8E36EEE}" id="{6F9AF9F6-EB3A-4BF7-875D-3813D778A65A}">
    <text>Repetidores+Cupos</text>
  </threadedComment>
  <threadedComment ref="R7" dT="2018-12-26T14:42:47.34" personId="{3965277F-6601-4FE3-8415-07B5C8E36EEE}" id="{CC64B032-D588-47A2-882B-1370A66581D5}">
    <text>Cat aula: 
1 - Mayor a 35
2 - 31 - 35 
3 - 26 - 30 
4 - 21 - 25
5 - 20 o menos</text>
  </threadedComment>
  <threadedComment ref="T7" dT="2018-12-26T14:45:29.67" personId="{3965277F-6601-4FE3-8415-07B5C8E36EEE}" id="{741BA059-196F-4982-9707-BF04CF0D45EB}">
    <text>Ingreso manual de 1 - 15 (restricción)</text>
  </threadedComment>
  <threadedComment ref="U7" dT="2018-12-26T14:46:40.08" personId="{3965277F-6601-4FE3-8415-07B5C8E36EEE}" id="{F2F9EB7E-5156-4243-BD23-5BC0F127B604}">
    <text>(Cupos + Repetidores) dividido Cat Aula (1 (Cat) - 40(Divisor); 2 - 35, 3 - 30, 4 - 25, 5 - 20) )(con aproximación a número entero)</text>
  </threadedComment>
  <threadedComment ref="V7" dT="2018-12-26T14:47:10.79" personId="{3965277F-6601-4FE3-8415-07B5C8E36EEE}" id="{99DD6E86-295F-4798-A5A7-AFE697AC2E7F}">
    <text>Cupos/Agrupaciones (con aproximación a número entero)</text>
  </threadedComment>
  <threadedComment ref="AB7" dT="2018-12-26T14:51:23.28" personId="{3965277F-6601-4FE3-8415-07B5C8E36EEE}" id="{4E7127AA-5811-44E1-828B-FBDEED445F31}">
    <text>Suma de Hrs Aula, Hrs. CComp, Hrs. Lab., Hrs EntLab., Hrs.Otros</text>
  </threadedComment>
  <threadedComment ref="AC7" dT="2018-12-26T14:52:08.10" personId="{3965277F-6601-4FE3-8415-07B5C8E36EEE}" id="{6F48E417-C91F-4F4F-B93B-0718C76731CE}">
    <text>OK si total es igual a Hrs. Totales, caso contrario REVISAR</text>
  </threadedComment>
  <threadedComment ref="AD7" dT="2018-12-26T14:55:09.40" personId="{3965277F-6601-4FE3-8415-07B5C8E36EEE}" id="{8DC74509-08D7-4A78-BCD6-45E3560B4D8D}">
    <text>(hrs. Aula * Paralelo)+(Hrs. CComp*Grupo)+(Hrs. Lab *Grupos)+(grsEntLab*Grupos)+(Hrs. Otro*Grupos)</text>
  </threadedComment>
  <threadedComment ref="A8" dT="2018-12-26T14:31:08.59" personId="{3965277F-6601-4FE3-8415-07B5C8E36EEE}" id="{AB222D89-02E2-4A9D-A87D-E09C1F0A7C3F}">
    <text>Créditos (RRA2009)
Horas (RRA 2013)
Horas Medicina (RRA 2013-M)</text>
  </threadedComment>
  <threadedComment ref="B8" dT="2018-12-26T14:31:23.02" personId="{3965277F-6601-4FE3-8415-07B5C8E36EEE}" id="{63A45890-DF5A-45FD-B169-D3C57BD58996}">
    <text>Nombre de carrera SGA</text>
  </threadedComment>
  <threadedComment ref="C8" dT="2018-12-26T14:31:34.06" personId="{3965277F-6601-4FE3-8415-07B5C8E36EEE}" id="{36E59AB0-2CC2-42A5-8F4F-9A12C67D09E0}">
    <text>Nivel según ingresado en SGA</text>
  </threadedComment>
  <threadedComment ref="D8" dT="2018-12-26T14:31:44.69" personId="{3965277F-6601-4FE3-8415-07B5C8E36EEE}" id="{533A5E1F-E8DF-4BBB-BEAF-167F74BCA0CC}">
    <text>Nombre de la asignatura en SGA</text>
  </threadedComment>
  <threadedComment ref="E8" dT="2018-12-26T14:31:59.58" personId="{3965277F-6601-4FE3-8415-07B5C8E36EEE}" id="{896199DD-88E1-472C-84A6-DFE0834F55B2}">
    <text>tomado del SGA (Créditos)</text>
  </threadedComment>
  <threadedComment ref="F8" dT="2018-12-26T14:29:13.78" personId="{3965277F-6601-4FE3-8415-07B5C8E36EEE}" id="{14F13CB7-4B3B-4F79-8245-F0E0E2362E98}">
    <text>Ingreso manualmente</text>
  </threadedComment>
  <threadedComment ref="G8" dT="2018-12-26T14:29:13.78" personId="{3965277F-6601-4FE3-8415-07B5C8E36EEE}" id="{21C9EF39-5889-4B93-9F5D-6874B6757FC6}">
    <text>Ingreso manualmente</text>
  </threadedComment>
  <threadedComment ref="H8" dT="2018-12-26T14:33:14.75" personId="{3965277F-6601-4FE3-8415-07B5C8E36EEE}" id="{9364DB8C-7ADC-417B-AAAA-376B038D5B6C}">
    <text>Ingreso manual</text>
  </threadedComment>
  <threadedComment ref="I8" dT="2018-12-26T14:29:13.78" personId="{3965277F-6601-4FE3-8415-07B5C8E36EEE}" id="{6E1EE67D-CC68-43CF-9C87-8DC8D9C474B2}">
    <text>Ingreso manualmente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5"/>
  <sheetViews>
    <sheetView tabSelected="1" topLeftCell="Y1" zoomScale="98" zoomScaleNormal="98" workbookViewId="0">
      <selection activeCell="AF7" sqref="AF7"/>
    </sheetView>
  </sheetViews>
  <sheetFormatPr defaultColWidth="11.42578125" defaultRowHeight="15"/>
  <cols>
    <col min="1" max="1" width="18.85546875" customWidth="1"/>
    <col min="2" max="2" width="23.42578125" bestFit="1" customWidth="1"/>
    <col min="3" max="3" width="7.7109375" customWidth="1"/>
    <col min="4" max="4" width="49.85546875" bestFit="1" customWidth="1"/>
    <col min="9" max="9" width="15.42578125" bestFit="1" customWidth="1"/>
    <col min="10" max="14" width="15.42578125" customWidth="1"/>
    <col min="15" max="15" width="12.42578125" customWidth="1"/>
    <col min="16" max="16" width="8.140625" customWidth="1"/>
    <col min="17" max="17" width="11.140625" customWidth="1"/>
    <col min="18" max="18" width="13.28515625" customWidth="1"/>
    <col min="19" max="19" width="10.28515625" hidden="1" customWidth="1"/>
    <col min="20" max="22" width="10.28515625" customWidth="1"/>
    <col min="23" max="23" width="7.140625" bestFit="1" customWidth="1"/>
    <col min="24" max="24" width="9" bestFit="1" customWidth="1"/>
    <col min="25" max="25" width="6.42578125" bestFit="1" customWidth="1"/>
    <col min="26" max="26" width="8.42578125" bestFit="1" customWidth="1"/>
    <col min="27" max="27" width="6.85546875" bestFit="1" customWidth="1"/>
    <col min="28" max="28" width="6.85546875" customWidth="1"/>
    <col min="29" max="29" width="10.28515625" customWidth="1"/>
    <col min="30" max="30" width="13.85546875" customWidth="1"/>
  </cols>
  <sheetData>
    <row r="1" spans="1:74" ht="24.75" customHeight="1">
      <c r="A1" s="37"/>
      <c r="B1" s="49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1"/>
      <c r="AC1" s="40" t="s">
        <v>1</v>
      </c>
      <c r="AD1" s="4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74" ht="18.75" customHeight="1">
      <c r="A2" s="38"/>
      <c r="B2" s="46" t="s">
        <v>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8"/>
      <c r="AC2" s="40" t="s">
        <v>3</v>
      </c>
      <c r="AD2" s="4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74" ht="18.75" customHeight="1">
      <c r="A3" s="38"/>
      <c r="B3" s="49" t="s">
        <v>4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1"/>
      <c r="AC3" s="42" t="s">
        <v>5</v>
      </c>
      <c r="AD3" s="43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74" ht="18.75" customHeight="1">
      <c r="A4" s="39"/>
      <c r="B4" s="52" t="s">
        <v>6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4"/>
      <c r="AC4" s="44"/>
      <c r="AD4" s="45"/>
    </row>
    <row r="5" spans="1:74" ht="26.25">
      <c r="A5" s="32" t="s">
        <v>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9.5" customHeight="1">
      <c r="A6" s="34" t="s">
        <v>8</v>
      </c>
      <c r="B6" s="35"/>
      <c r="C6" s="35"/>
      <c r="D6" s="35"/>
      <c r="E6" s="35"/>
      <c r="F6" s="35"/>
      <c r="G6" s="35"/>
      <c r="H6" s="35"/>
      <c r="I6" s="35"/>
      <c r="J6" s="36"/>
      <c r="K6" s="34" t="s">
        <v>9</v>
      </c>
      <c r="L6" s="35"/>
      <c r="M6" s="35"/>
      <c r="N6" s="35"/>
      <c r="O6" s="35"/>
      <c r="P6" s="35"/>
      <c r="Q6" s="35"/>
      <c r="R6" s="35"/>
      <c r="S6" s="35"/>
      <c r="T6" s="35"/>
      <c r="U6" s="35"/>
      <c r="V6" s="36"/>
      <c r="W6" s="34" t="s">
        <v>10</v>
      </c>
      <c r="X6" s="35"/>
      <c r="Y6" s="35"/>
      <c r="Z6" s="35"/>
      <c r="AA6" s="35"/>
      <c r="AB6" s="35"/>
      <c r="AC6" s="36"/>
      <c r="AD6" s="6" t="s">
        <v>11</v>
      </c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s="29" customFormat="1" ht="12">
      <c r="A7" s="31" t="s">
        <v>12</v>
      </c>
      <c r="B7" s="31" t="s">
        <v>13</v>
      </c>
      <c r="C7" s="31" t="s">
        <v>14</v>
      </c>
      <c r="D7" s="31" t="s">
        <v>15</v>
      </c>
      <c r="E7" s="31" t="s">
        <v>16</v>
      </c>
      <c r="F7" s="31" t="s">
        <v>17</v>
      </c>
      <c r="G7" s="31" t="s">
        <v>18</v>
      </c>
      <c r="H7" s="31" t="s">
        <v>19</v>
      </c>
      <c r="I7" s="31" t="s">
        <v>20</v>
      </c>
      <c r="J7" s="31" t="s">
        <v>21</v>
      </c>
      <c r="K7" s="31" t="s">
        <v>22</v>
      </c>
      <c r="L7" s="31" t="s">
        <v>23</v>
      </c>
      <c r="M7" s="31" t="s">
        <v>24</v>
      </c>
      <c r="N7" s="31" t="s">
        <v>25</v>
      </c>
      <c r="O7" s="31" t="s">
        <v>26</v>
      </c>
      <c r="P7" s="31" t="s">
        <v>27</v>
      </c>
      <c r="Q7" s="31" t="s">
        <v>28</v>
      </c>
      <c r="R7" s="31" t="s">
        <v>29</v>
      </c>
      <c r="S7" s="31" t="s">
        <v>30</v>
      </c>
      <c r="T7" s="31" t="s">
        <v>31</v>
      </c>
      <c r="U7" s="31" t="s">
        <v>32</v>
      </c>
      <c r="V7" s="31" t="s">
        <v>33</v>
      </c>
      <c r="W7" s="31" t="s">
        <v>34</v>
      </c>
      <c r="X7" s="31" t="s">
        <v>35</v>
      </c>
      <c r="Y7" s="31" t="s">
        <v>36</v>
      </c>
      <c r="Z7" s="31" t="s">
        <v>37</v>
      </c>
      <c r="AA7" s="31" t="s">
        <v>38</v>
      </c>
      <c r="AB7" s="31" t="s">
        <v>39</v>
      </c>
      <c r="AC7" s="31" t="s">
        <v>40</v>
      </c>
      <c r="AD7" s="31" t="s">
        <v>41</v>
      </c>
    </row>
    <row r="8" spans="1:74" s="29" customFormat="1" ht="12">
      <c r="A8" s="17" t="s">
        <v>42</v>
      </c>
      <c r="B8" s="18" t="s">
        <v>43</v>
      </c>
      <c r="C8" s="18" t="s">
        <v>44</v>
      </c>
      <c r="D8" s="18" t="s">
        <v>45</v>
      </c>
      <c r="E8" s="18">
        <v>160</v>
      </c>
      <c r="F8" s="19">
        <v>64</v>
      </c>
      <c r="G8" s="20">
        <f>IF($A8="Horas RRA2013",F8/16,IF($A8="Horas RRA2013-M",F8/18,IF($A8="Créditos RRA2009",F8)))</f>
        <v>4</v>
      </c>
      <c r="H8" s="19">
        <v>32</v>
      </c>
      <c r="I8" s="20">
        <f>IF($A8="Horas RRA2013",H8/16,IF($A8="Horas RRA2013-M",H8/18,IF($A8="Créditos RRA2009",H8)))</f>
        <v>2</v>
      </c>
      <c r="J8" s="20">
        <f>+G8+I8</f>
        <v>6</v>
      </c>
      <c r="K8" s="21">
        <v>75</v>
      </c>
      <c r="L8" s="21">
        <v>80</v>
      </c>
      <c r="M8" s="22">
        <f>(K8+L8)/2</f>
        <v>77.5</v>
      </c>
      <c r="N8" s="23">
        <v>0.76</v>
      </c>
      <c r="O8" s="24">
        <f>ROUND(M8-(M8*N8),0)</f>
        <v>19</v>
      </c>
      <c r="P8" s="25">
        <v>30</v>
      </c>
      <c r="Q8" s="26">
        <f>+O8+P8</f>
        <v>49</v>
      </c>
      <c r="R8" s="27" t="s">
        <v>46</v>
      </c>
      <c r="S8" s="19">
        <f>IF(R8="1- &gt;35",40,IF(R8="2- 31-35",35, IF(R8="3 -26-30",30,IF(R8="4 -20-25",25,IF(R8="5 - MENOS DE 20",20)))))</f>
        <v>30</v>
      </c>
      <c r="T8" s="19"/>
      <c r="U8" s="28">
        <f>ROUND(((O8+P8)/S8),0)</f>
        <v>2</v>
      </c>
      <c r="V8" s="28">
        <f>IF(T8="",0,ROUND(((O8+P8)/T8),0))</f>
        <v>0</v>
      </c>
      <c r="W8" s="19">
        <v>6</v>
      </c>
      <c r="X8" s="19"/>
      <c r="Y8" s="19"/>
      <c r="Z8" s="19"/>
      <c r="AA8" s="19"/>
      <c r="AB8" s="20">
        <f>SUM(W8:AA8)</f>
        <v>6</v>
      </c>
      <c r="AC8" s="20" t="str">
        <f>IF(AB8=J8,"OK","REVISAR")</f>
        <v>OK</v>
      </c>
      <c r="AD8" s="28">
        <f>(W8*U8)+(X8*V8)+(Y8*V8)+(Z8*V8)+(AA8*V8)</f>
        <v>12</v>
      </c>
    </row>
    <row r="9" spans="1:74" s="29" customFormat="1" ht="12">
      <c r="A9" s="30" t="s">
        <v>47</v>
      </c>
      <c r="B9" s="18" t="s">
        <v>48</v>
      </c>
      <c r="C9" s="18" t="s">
        <v>49</v>
      </c>
      <c r="D9" s="18" t="s">
        <v>45</v>
      </c>
      <c r="E9" s="18">
        <v>160</v>
      </c>
      <c r="F9" s="19">
        <v>54</v>
      </c>
      <c r="G9" s="20">
        <f t="shared" ref="G9:G10" si="0">IF($A9="Horas RRA2013",F9/16,IF($A9="Horas RRA2013-M",F9/18,IF($A9="Créditos RRA2009",F9)))</f>
        <v>3</v>
      </c>
      <c r="H9" s="19">
        <v>36</v>
      </c>
      <c r="I9" s="20">
        <f t="shared" ref="I9:I10" si="1">IF($A9="Horas RRA2013",H9/16,IF($A9="Horas RRA2013-M",H9/18,IF($A9="Créditos RRA2009",H9)))</f>
        <v>2</v>
      </c>
      <c r="J9" s="20">
        <f t="shared" ref="J9:J10" si="2">+G9+I9</f>
        <v>5</v>
      </c>
      <c r="K9" s="21">
        <v>75</v>
      </c>
      <c r="L9" s="21">
        <v>80</v>
      </c>
      <c r="M9" s="22">
        <f t="shared" ref="M9:M10" si="3">(K9+L9)/2</f>
        <v>77.5</v>
      </c>
      <c r="N9" s="23">
        <v>0.8</v>
      </c>
      <c r="O9" s="24">
        <f t="shared" ref="O9:O10" si="4">ROUND(M9-(M9*N9),0)</f>
        <v>16</v>
      </c>
      <c r="P9" s="25">
        <v>30</v>
      </c>
      <c r="Q9" s="26">
        <f t="shared" ref="Q9:Q10" si="5">+O9+P9</f>
        <v>46</v>
      </c>
      <c r="R9" s="27" t="s">
        <v>46</v>
      </c>
      <c r="S9" s="19">
        <f t="shared" ref="S9:S10" si="6">IF(R9="1- &gt;35",40,IF(R9="2- 31-35",35, IF(R9="3 -26-30",30,IF(R9="4 -20-25",25,IF(R9="5 - MENOS DE 20",20)))))</f>
        <v>30</v>
      </c>
      <c r="T9" s="19">
        <v>12</v>
      </c>
      <c r="U9" s="28">
        <f t="shared" ref="U9:U10" si="7">ROUND(((O9+P9)/S9),0)</f>
        <v>2</v>
      </c>
      <c r="V9" s="28">
        <f>IF(T9="",0,ROUND(((O9+P9)/T9),0))</f>
        <v>4</v>
      </c>
      <c r="W9" s="19">
        <v>3</v>
      </c>
      <c r="X9" s="19"/>
      <c r="Y9" s="19"/>
      <c r="Z9" s="19">
        <v>2</v>
      </c>
      <c r="AA9" s="19"/>
      <c r="AB9" s="20">
        <f t="shared" ref="AB9:AB10" si="8">SUM(W9:AA9)</f>
        <v>5</v>
      </c>
      <c r="AC9" s="20" t="str">
        <f t="shared" ref="AC9:AC10" si="9">IF(AB9=J9,"OK","REVISAR")</f>
        <v>OK</v>
      </c>
      <c r="AD9" s="28">
        <f t="shared" ref="AD9:AD10" si="10">(W9*U9)+(X9*V9)+(Y9*V9)+(Z9*V9)+(AA9*V9)</f>
        <v>14</v>
      </c>
    </row>
    <row r="10" spans="1:74" s="29" customFormat="1" ht="12">
      <c r="A10" s="17" t="s">
        <v>50</v>
      </c>
      <c r="B10" s="18" t="s">
        <v>51</v>
      </c>
      <c r="C10" s="18" t="s">
        <v>52</v>
      </c>
      <c r="D10" s="18" t="s">
        <v>45</v>
      </c>
      <c r="E10" s="18">
        <v>160</v>
      </c>
      <c r="F10" s="19">
        <v>3</v>
      </c>
      <c r="G10" s="20">
        <f t="shared" si="0"/>
        <v>3</v>
      </c>
      <c r="H10" s="19">
        <v>1</v>
      </c>
      <c r="I10" s="20">
        <f t="shared" si="1"/>
        <v>1</v>
      </c>
      <c r="J10" s="20">
        <f t="shared" si="2"/>
        <v>4</v>
      </c>
      <c r="K10" s="21">
        <v>75</v>
      </c>
      <c r="L10" s="21">
        <v>80</v>
      </c>
      <c r="M10" s="22">
        <f t="shared" si="3"/>
        <v>77.5</v>
      </c>
      <c r="N10" s="23">
        <v>0.9</v>
      </c>
      <c r="O10" s="24">
        <f t="shared" si="4"/>
        <v>8</v>
      </c>
      <c r="P10" s="25">
        <v>30</v>
      </c>
      <c r="Q10" s="26">
        <f t="shared" si="5"/>
        <v>38</v>
      </c>
      <c r="R10" s="27" t="s">
        <v>53</v>
      </c>
      <c r="S10" s="19">
        <f t="shared" si="6"/>
        <v>40</v>
      </c>
      <c r="T10" s="19">
        <v>10</v>
      </c>
      <c r="U10" s="28">
        <f t="shared" si="7"/>
        <v>1</v>
      </c>
      <c r="V10" s="28">
        <f>IF(T10="",0,ROUND(((O10+P10)/T10),0))</f>
        <v>4</v>
      </c>
      <c r="W10" s="19">
        <v>2</v>
      </c>
      <c r="X10" s="19"/>
      <c r="Y10" s="19">
        <v>1</v>
      </c>
      <c r="Z10" s="19">
        <v>1</v>
      </c>
      <c r="AA10" s="19"/>
      <c r="AB10" s="20">
        <f t="shared" si="8"/>
        <v>4</v>
      </c>
      <c r="AC10" s="20" t="str">
        <f t="shared" si="9"/>
        <v>OK</v>
      </c>
      <c r="AD10" s="28">
        <f t="shared" si="10"/>
        <v>10</v>
      </c>
    </row>
    <row r="12" spans="1:74">
      <c r="B12" s="9" t="s">
        <v>54</v>
      </c>
    </row>
    <row r="13" spans="1:74">
      <c r="B13" s="7" t="s">
        <v>55</v>
      </c>
      <c r="O13" s="5"/>
    </row>
    <row r="14" spans="1:74">
      <c r="B14" s="8" t="s">
        <v>56</v>
      </c>
    </row>
    <row r="15" spans="1:74">
      <c r="B15" t="s">
        <v>57</v>
      </c>
    </row>
  </sheetData>
  <mergeCells count="12">
    <mergeCell ref="A5:AD5"/>
    <mergeCell ref="A6:J6"/>
    <mergeCell ref="K6:V6"/>
    <mergeCell ref="W6:AC6"/>
    <mergeCell ref="A1:A4"/>
    <mergeCell ref="AC1:AD1"/>
    <mergeCell ref="AC2:AD2"/>
    <mergeCell ref="AC3:AD4"/>
    <mergeCell ref="B2:AB2"/>
    <mergeCell ref="B1:AB1"/>
    <mergeCell ref="B3:AB3"/>
    <mergeCell ref="B4:AB4"/>
  </mergeCells>
  <dataValidations count="3">
    <dataValidation type="list" allowBlank="1" showInputMessage="1" showErrorMessage="1" sqref="A8:A10" xr:uid="{00000000-0002-0000-0000-000000000000}">
      <formula1>"Horas RRA2013, Horas RRA2013-M, Créditos RRA2009"</formula1>
    </dataValidation>
    <dataValidation type="list" allowBlank="1" showInputMessage="1" showErrorMessage="1" sqref="R8:R10" xr:uid="{00000000-0002-0000-0000-000001000000}">
      <formula1>"1- &gt;35, 2- 31-35, 3 -26-30, 4 -20-25, 5 - MENOS DE 20"</formula1>
    </dataValidation>
    <dataValidation type="whole" allowBlank="1" showInputMessage="1" showErrorMessage="1" sqref="T8:T10" xr:uid="{00000000-0002-0000-0000-000002000000}">
      <formula1>1</formula1>
      <formula2>15</formula2>
    </dataValidation>
  </dataValidations>
  <pageMargins left="0.23622047244094491" right="0.23622047244094491" top="0.74803149606299213" bottom="0.74803149606299213" header="0.31496062992125984" footer="0.31496062992125984"/>
  <pageSetup scale="7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98"/>
  <sheetViews>
    <sheetView workbookViewId="0">
      <pane xSplit="1" ySplit="2" topLeftCell="C9" activePane="bottomRight" state="frozen"/>
      <selection pane="bottomRight" activeCell="E2" sqref="E2"/>
      <selection pane="bottomLeft" activeCell="A2" sqref="A2"/>
      <selection pane="topRight" activeCell="B1" sqref="B1"/>
    </sheetView>
  </sheetViews>
  <sheetFormatPr defaultColWidth="11.42578125" defaultRowHeight="15"/>
  <cols>
    <col min="1" max="1" width="16.85546875" customWidth="1"/>
    <col min="2" max="2" width="15.5703125" customWidth="1"/>
    <col min="3" max="3" width="17.28515625" customWidth="1"/>
    <col min="4" max="4" width="13.28515625" bestFit="1" customWidth="1"/>
    <col min="5" max="5" width="22.140625" bestFit="1" customWidth="1"/>
    <col min="6" max="6" width="56" customWidth="1"/>
    <col min="7" max="18" width="4.7109375" customWidth="1"/>
  </cols>
  <sheetData>
    <row r="2" spans="1:18" ht="18">
      <c r="A2" s="10" t="s">
        <v>58</v>
      </c>
      <c r="B2" s="10" t="s">
        <v>59</v>
      </c>
      <c r="C2" s="10" t="s">
        <v>60</v>
      </c>
      <c r="D2" s="10" t="s">
        <v>61</v>
      </c>
      <c r="E2" s="10" t="s">
        <v>62</v>
      </c>
      <c r="F2" s="10" t="s">
        <v>63</v>
      </c>
      <c r="G2" s="10">
        <v>1</v>
      </c>
      <c r="H2" s="10">
        <v>2</v>
      </c>
      <c r="I2" s="10">
        <v>3</v>
      </c>
      <c r="J2" s="10">
        <v>4</v>
      </c>
      <c r="K2" s="10">
        <v>5</v>
      </c>
      <c r="L2" s="10">
        <v>6</v>
      </c>
      <c r="M2" s="10">
        <v>7</v>
      </c>
      <c r="N2" s="10">
        <v>8</v>
      </c>
      <c r="O2" s="10">
        <v>9</v>
      </c>
      <c r="P2" s="10">
        <v>10</v>
      </c>
      <c r="Q2" s="10">
        <v>11</v>
      </c>
      <c r="R2" s="10">
        <v>12</v>
      </c>
    </row>
    <row r="3" spans="1:18" ht="24">
      <c r="A3" s="11" t="s">
        <v>64</v>
      </c>
      <c r="B3" s="12" t="s">
        <v>65</v>
      </c>
      <c r="C3" s="12" t="s">
        <v>66</v>
      </c>
      <c r="D3" s="13" t="s">
        <v>67</v>
      </c>
      <c r="E3" s="13" t="s">
        <v>68</v>
      </c>
      <c r="F3" s="14" t="s">
        <v>69</v>
      </c>
      <c r="G3" s="15"/>
      <c r="H3" s="16" t="s">
        <v>70</v>
      </c>
      <c r="I3" s="16" t="s">
        <v>70</v>
      </c>
      <c r="J3" s="16" t="s">
        <v>70</v>
      </c>
      <c r="K3" s="16" t="s">
        <v>70</v>
      </c>
      <c r="L3" s="16" t="s">
        <v>70</v>
      </c>
      <c r="M3" s="16" t="s">
        <v>70</v>
      </c>
      <c r="N3" s="16" t="s">
        <v>70</v>
      </c>
      <c r="O3" s="16" t="s">
        <v>70</v>
      </c>
      <c r="P3" s="16" t="s">
        <v>70</v>
      </c>
      <c r="Q3" s="15"/>
      <c r="R3" s="15"/>
    </row>
    <row r="4" spans="1:18" ht="24">
      <c r="A4" s="11" t="s">
        <v>64</v>
      </c>
      <c r="B4" s="12" t="s">
        <v>71</v>
      </c>
      <c r="C4" s="12" t="s">
        <v>72</v>
      </c>
      <c r="D4" s="13" t="s">
        <v>67</v>
      </c>
      <c r="E4" s="13" t="s">
        <v>68</v>
      </c>
      <c r="F4" s="14" t="s">
        <v>73</v>
      </c>
      <c r="G4" s="15"/>
      <c r="H4" s="16" t="s">
        <v>70</v>
      </c>
      <c r="I4" s="16" t="s">
        <v>70</v>
      </c>
      <c r="J4" s="16" t="s">
        <v>70</v>
      </c>
      <c r="K4" s="16" t="s">
        <v>70</v>
      </c>
      <c r="L4" s="16" t="s">
        <v>70</v>
      </c>
      <c r="M4" s="16" t="s">
        <v>70</v>
      </c>
      <c r="N4" s="16" t="s">
        <v>70</v>
      </c>
      <c r="O4" s="16" t="s">
        <v>70</v>
      </c>
      <c r="P4" s="16" t="s">
        <v>70</v>
      </c>
      <c r="Q4" s="15"/>
      <c r="R4" s="15"/>
    </row>
    <row r="5" spans="1:18" ht="24">
      <c r="A5" s="11" t="s">
        <v>64</v>
      </c>
      <c r="B5" s="12" t="s">
        <v>74</v>
      </c>
      <c r="C5" s="12" t="s">
        <v>75</v>
      </c>
      <c r="D5" s="13" t="s">
        <v>67</v>
      </c>
      <c r="E5" s="13" t="s">
        <v>68</v>
      </c>
      <c r="F5" s="14" t="s">
        <v>76</v>
      </c>
      <c r="G5" s="15"/>
      <c r="H5" s="16" t="s">
        <v>70</v>
      </c>
      <c r="I5" s="16" t="s">
        <v>70</v>
      </c>
      <c r="J5" s="16" t="s">
        <v>70</v>
      </c>
      <c r="K5" s="16" t="s">
        <v>70</v>
      </c>
      <c r="L5" s="16" t="s">
        <v>70</v>
      </c>
      <c r="M5" s="16" t="s">
        <v>70</v>
      </c>
      <c r="N5" s="16" t="s">
        <v>70</v>
      </c>
      <c r="O5" s="16" t="s">
        <v>70</v>
      </c>
      <c r="P5" s="16" t="s">
        <v>70</v>
      </c>
      <c r="Q5" s="15"/>
      <c r="R5" s="15"/>
    </row>
    <row r="6" spans="1:18">
      <c r="A6" s="11" t="s">
        <v>64</v>
      </c>
      <c r="B6" s="12" t="s">
        <v>77</v>
      </c>
      <c r="C6" s="12" t="s">
        <v>78</v>
      </c>
      <c r="D6" s="13" t="s">
        <v>67</v>
      </c>
      <c r="E6" s="13" t="s">
        <v>79</v>
      </c>
      <c r="F6" s="14" t="s">
        <v>80</v>
      </c>
      <c r="G6" s="16" t="s">
        <v>70</v>
      </c>
      <c r="H6" s="16" t="s">
        <v>70</v>
      </c>
      <c r="I6" s="16" t="s">
        <v>70</v>
      </c>
      <c r="J6" s="16" t="s">
        <v>70</v>
      </c>
      <c r="K6" s="16" t="s">
        <v>70</v>
      </c>
      <c r="L6" s="15"/>
      <c r="M6" s="15"/>
      <c r="N6" s="15"/>
      <c r="O6" s="15"/>
      <c r="P6" s="15"/>
      <c r="Q6" s="15"/>
      <c r="R6" s="15"/>
    </row>
    <row r="7" spans="1:18" ht="24">
      <c r="A7" s="11" t="s">
        <v>64</v>
      </c>
      <c r="B7" s="12" t="s">
        <v>81</v>
      </c>
      <c r="C7" s="12" t="s">
        <v>75</v>
      </c>
      <c r="D7" s="13" t="s">
        <v>67</v>
      </c>
      <c r="E7" s="13" t="s">
        <v>79</v>
      </c>
      <c r="F7" s="14" t="s">
        <v>82</v>
      </c>
      <c r="G7" s="16" t="s">
        <v>70</v>
      </c>
      <c r="H7" s="16" t="s">
        <v>70</v>
      </c>
      <c r="I7" s="16" t="s">
        <v>70</v>
      </c>
      <c r="J7" s="15"/>
      <c r="K7" s="15"/>
      <c r="L7" s="15"/>
      <c r="M7" s="15"/>
      <c r="N7" s="15"/>
      <c r="O7" s="15"/>
      <c r="P7" s="15"/>
      <c r="Q7" s="15"/>
      <c r="R7" s="15"/>
    </row>
    <row r="8" spans="1:18" ht="24">
      <c r="A8" s="11" t="s">
        <v>64</v>
      </c>
      <c r="B8" s="12" t="s">
        <v>83</v>
      </c>
      <c r="C8" s="12" t="s">
        <v>84</v>
      </c>
      <c r="D8" s="13" t="s">
        <v>67</v>
      </c>
      <c r="E8" s="13" t="s">
        <v>79</v>
      </c>
      <c r="F8" s="14" t="s">
        <v>85</v>
      </c>
      <c r="G8" s="16" t="s">
        <v>70</v>
      </c>
      <c r="H8" s="16" t="s">
        <v>70</v>
      </c>
      <c r="I8" s="16" t="s">
        <v>70</v>
      </c>
      <c r="J8" s="15"/>
      <c r="K8" s="15"/>
      <c r="L8" s="15"/>
      <c r="M8" s="15"/>
      <c r="N8" s="15"/>
      <c r="O8" s="15"/>
      <c r="P8" s="15"/>
      <c r="Q8" s="15"/>
      <c r="R8" s="15"/>
    </row>
    <row r="9" spans="1:18">
      <c r="A9" s="11" t="s">
        <v>64</v>
      </c>
      <c r="B9" s="12" t="s">
        <v>86</v>
      </c>
      <c r="C9" s="12" t="s">
        <v>87</v>
      </c>
      <c r="D9" s="13" t="s">
        <v>67</v>
      </c>
      <c r="E9" s="13" t="s">
        <v>79</v>
      </c>
      <c r="F9" s="14" t="s">
        <v>88</v>
      </c>
      <c r="G9" s="16" t="s">
        <v>70</v>
      </c>
      <c r="H9" s="16" t="s">
        <v>70</v>
      </c>
      <c r="I9" s="16" t="s">
        <v>70</v>
      </c>
      <c r="J9" s="15"/>
      <c r="K9" s="15"/>
      <c r="L9" s="15"/>
      <c r="M9" s="15"/>
      <c r="N9" s="15"/>
      <c r="O9" s="15"/>
      <c r="P9" s="15"/>
      <c r="Q9" s="15"/>
      <c r="R9" s="15"/>
    </row>
    <row r="10" spans="1:18" ht="24">
      <c r="A10" s="11" t="s">
        <v>64</v>
      </c>
      <c r="B10" s="12" t="s">
        <v>89</v>
      </c>
      <c r="C10" s="12" t="s">
        <v>90</v>
      </c>
      <c r="D10" s="13" t="s">
        <v>91</v>
      </c>
      <c r="E10" s="13" t="s">
        <v>68</v>
      </c>
      <c r="F10" s="14" t="s">
        <v>92</v>
      </c>
      <c r="G10" s="16"/>
      <c r="H10" s="16"/>
      <c r="I10" s="16" t="s">
        <v>70</v>
      </c>
      <c r="J10" s="16" t="s">
        <v>70</v>
      </c>
      <c r="K10" s="16" t="s">
        <v>70</v>
      </c>
      <c r="L10" s="16" t="s">
        <v>70</v>
      </c>
      <c r="M10" s="16" t="s">
        <v>70</v>
      </c>
      <c r="N10" s="16" t="s">
        <v>70</v>
      </c>
      <c r="O10" s="16" t="s">
        <v>70</v>
      </c>
      <c r="P10" s="16" t="s">
        <v>70</v>
      </c>
      <c r="Q10" s="16"/>
      <c r="R10" s="15"/>
    </row>
    <row r="11" spans="1:18" ht="24">
      <c r="A11" s="11" t="s">
        <v>64</v>
      </c>
      <c r="B11" s="12" t="s">
        <v>89</v>
      </c>
      <c r="C11" s="12" t="s">
        <v>90</v>
      </c>
      <c r="D11" s="13" t="s">
        <v>91</v>
      </c>
      <c r="E11" s="13" t="s">
        <v>68</v>
      </c>
      <c r="F11" s="14" t="s">
        <v>93</v>
      </c>
      <c r="G11" s="16"/>
      <c r="H11" s="16"/>
      <c r="I11" s="16"/>
      <c r="J11" s="16"/>
      <c r="K11" s="16"/>
      <c r="L11" s="16" t="s">
        <v>70</v>
      </c>
      <c r="M11" s="16" t="s">
        <v>70</v>
      </c>
      <c r="N11" s="16" t="s">
        <v>70</v>
      </c>
      <c r="O11" s="16" t="s">
        <v>70</v>
      </c>
      <c r="P11" s="16" t="s">
        <v>70</v>
      </c>
      <c r="Q11" s="16"/>
      <c r="R11" s="15"/>
    </row>
    <row r="12" spans="1:18" ht="24">
      <c r="A12" s="11" t="s">
        <v>64</v>
      </c>
      <c r="B12" s="12" t="s">
        <v>94</v>
      </c>
      <c r="C12" s="12" t="s">
        <v>95</v>
      </c>
      <c r="D12" s="13" t="s">
        <v>91</v>
      </c>
      <c r="E12" s="13" t="s">
        <v>68</v>
      </c>
      <c r="F12" s="14" t="s">
        <v>96</v>
      </c>
      <c r="G12" s="16"/>
      <c r="H12" s="16"/>
      <c r="I12" s="16" t="s">
        <v>70</v>
      </c>
      <c r="J12" s="16" t="s">
        <v>70</v>
      </c>
      <c r="K12" s="16" t="s">
        <v>70</v>
      </c>
      <c r="L12" s="16" t="s">
        <v>70</v>
      </c>
      <c r="M12" s="16" t="s">
        <v>70</v>
      </c>
      <c r="N12" s="16" t="s">
        <v>70</v>
      </c>
      <c r="O12" s="16" t="s">
        <v>70</v>
      </c>
      <c r="P12" s="16" t="s">
        <v>70</v>
      </c>
      <c r="Q12" s="16"/>
      <c r="R12" s="15"/>
    </row>
    <row r="13" spans="1:18" ht="24">
      <c r="A13" s="11" t="s">
        <v>64</v>
      </c>
      <c r="B13" s="12" t="s">
        <v>97</v>
      </c>
      <c r="C13" s="12" t="s">
        <v>75</v>
      </c>
      <c r="D13" s="13" t="s">
        <v>91</v>
      </c>
      <c r="E13" s="13" t="s">
        <v>79</v>
      </c>
      <c r="F13" s="14" t="s">
        <v>98</v>
      </c>
      <c r="G13" s="16" t="s">
        <v>70</v>
      </c>
      <c r="H13" s="16" t="s">
        <v>70</v>
      </c>
      <c r="I13" s="16"/>
      <c r="J13" s="16"/>
      <c r="K13" s="16"/>
      <c r="L13" s="16"/>
      <c r="M13" s="16"/>
      <c r="N13" s="16"/>
      <c r="O13" s="16"/>
      <c r="P13" s="16"/>
      <c r="Q13" s="16"/>
      <c r="R13" s="15"/>
    </row>
    <row r="14" spans="1:18" ht="24">
      <c r="A14" s="11" t="s">
        <v>64</v>
      </c>
      <c r="B14" s="12" t="s">
        <v>99</v>
      </c>
      <c r="C14" s="12" t="s">
        <v>100</v>
      </c>
      <c r="D14" s="13" t="s">
        <v>91</v>
      </c>
      <c r="E14" s="13" t="s">
        <v>79</v>
      </c>
      <c r="F14" s="14" t="s">
        <v>101</v>
      </c>
      <c r="G14" s="16" t="s">
        <v>70</v>
      </c>
      <c r="H14" s="16" t="s">
        <v>70</v>
      </c>
      <c r="I14" s="16"/>
      <c r="J14" s="16"/>
      <c r="K14" s="16"/>
      <c r="L14" s="16"/>
      <c r="M14" s="16"/>
      <c r="N14" s="16"/>
      <c r="O14" s="16"/>
      <c r="P14" s="16"/>
      <c r="Q14" s="16"/>
      <c r="R14" s="15"/>
    </row>
    <row r="15" spans="1:18">
      <c r="A15" s="11" t="s">
        <v>64</v>
      </c>
      <c r="B15" s="12" t="s">
        <v>102</v>
      </c>
      <c r="C15" s="12" t="s">
        <v>103</v>
      </c>
      <c r="D15" s="13" t="s">
        <v>91</v>
      </c>
      <c r="E15" s="13" t="s">
        <v>79</v>
      </c>
      <c r="F15" s="14" t="s">
        <v>104</v>
      </c>
      <c r="G15" s="16" t="s">
        <v>70</v>
      </c>
      <c r="H15" s="16" t="s">
        <v>70</v>
      </c>
      <c r="I15" s="16" t="s">
        <v>70</v>
      </c>
      <c r="J15" s="16"/>
      <c r="K15" s="16"/>
      <c r="L15" s="16"/>
      <c r="M15" s="16"/>
      <c r="N15" s="16"/>
      <c r="O15" s="16"/>
      <c r="P15" s="16"/>
      <c r="Q15" s="16"/>
      <c r="R15" s="15"/>
    </row>
    <row r="16" spans="1:18" ht="24">
      <c r="A16" s="11" t="s">
        <v>64</v>
      </c>
      <c r="B16" s="12" t="s">
        <v>105</v>
      </c>
      <c r="C16" s="12" t="s">
        <v>106</v>
      </c>
      <c r="D16" s="13" t="s">
        <v>91</v>
      </c>
      <c r="E16" s="13" t="s">
        <v>79</v>
      </c>
      <c r="F16" s="14" t="s">
        <v>107</v>
      </c>
      <c r="G16" s="16" t="s">
        <v>70</v>
      </c>
      <c r="H16" s="16" t="s">
        <v>70</v>
      </c>
      <c r="I16" s="16" t="s">
        <v>70</v>
      </c>
      <c r="J16" s="16"/>
      <c r="K16" s="16"/>
      <c r="L16" s="16"/>
      <c r="M16" s="16"/>
      <c r="N16" s="16"/>
      <c r="O16" s="16"/>
      <c r="P16" s="16"/>
      <c r="Q16" s="16"/>
      <c r="R16" s="15"/>
    </row>
    <row r="17" spans="1:18">
      <c r="A17" s="11" t="s">
        <v>64</v>
      </c>
      <c r="B17" s="12" t="s">
        <v>108</v>
      </c>
      <c r="C17" s="12" t="s">
        <v>109</v>
      </c>
      <c r="D17" s="13" t="s">
        <v>91</v>
      </c>
      <c r="E17" s="13" t="s">
        <v>79</v>
      </c>
      <c r="F17" s="14" t="s">
        <v>110</v>
      </c>
      <c r="G17" s="16" t="s">
        <v>70</v>
      </c>
      <c r="H17" s="16" t="s">
        <v>70</v>
      </c>
      <c r="I17" s="16" t="s">
        <v>70</v>
      </c>
      <c r="J17" s="16"/>
      <c r="K17" s="16"/>
      <c r="L17" s="16"/>
      <c r="M17" s="16"/>
      <c r="N17" s="16"/>
      <c r="O17" s="16"/>
      <c r="P17" s="16"/>
      <c r="Q17" s="16"/>
      <c r="R17" s="15"/>
    </row>
    <row r="18" spans="1:18" ht="24">
      <c r="A18" s="11" t="s">
        <v>64</v>
      </c>
      <c r="B18" s="12" t="s">
        <v>111</v>
      </c>
      <c r="C18" s="12" t="s">
        <v>66</v>
      </c>
      <c r="D18" s="13" t="s">
        <v>112</v>
      </c>
      <c r="E18" s="13" t="s">
        <v>68</v>
      </c>
      <c r="F18" s="14" t="s">
        <v>113</v>
      </c>
      <c r="G18" s="15"/>
      <c r="H18" s="15"/>
      <c r="I18" s="16" t="s">
        <v>70</v>
      </c>
      <c r="J18" s="16" t="s">
        <v>70</v>
      </c>
      <c r="K18" s="16" t="s">
        <v>70</v>
      </c>
      <c r="L18" s="16" t="s">
        <v>70</v>
      </c>
      <c r="M18" s="16" t="s">
        <v>70</v>
      </c>
      <c r="N18" s="16" t="s">
        <v>70</v>
      </c>
      <c r="O18" s="16" t="s">
        <v>70</v>
      </c>
      <c r="P18" s="16" t="s">
        <v>70</v>
      </c>
      <c r="Q18" s="15"/>
      <c r="R18" s="15"/>
    </row>
    <row r="19" spans="1:18" ht="24">
      <c r="A19" s="11" t="s">
        <v>64</v>
      </c>
      <c r="B19" s="12" t="s">
        <v>114</v>
      </c>
      <c r="C19" s="12" t="s">
        <v>72</v>
      </c>
      <c r="D19" s="13" t="s">
        <v>112</v>
      </c>
      <c r="E19" s="13" t="s">
        <v>68</v>
      </c>
      <c r="F19" s="14" t="s">
        <v>115</v>
      </c>
      <c r="G19" s="15"/>
      <c r="H19" s="15"/>
      <c r="I19" s="16" t="s">
        <v>70</v>
      </c>
      <c r="J19" s="16" t="s">
        <v>70</v>
      </c>
      <c r="K19" s="16" t="s">
        <v>70</v>
      </c>
      <c r="L19" s="16" t="s">
        <v>70</v>
      </c>
      <c r="M19" s="16" t="s">
        <v>70</v>
      </c>
      <c r="N19" s="16" t="s">
        <v>70</v>
      </c>
      <c r="O19" s="16" t="s">
        <v>70</v>
      </c>
      <c r="P19" s="16" t="s">
        <v>70</v>
      </c>
      <c r="Q19" s="15"/>
      <c r="R19" s="15"/>
    </row>
    <row r="20" spans="1:18" ht="36">
      <c r="A20" s="11" t="s">
        <v>64</v>
      </c>
      <c r="B20" s="12" t="s">
        <v>116</v>
      </c>
      <c r="C20" s="12" t="s">
        <v>117</v>
      </c>
      <c r="D20" s="13" t="s">
        <v>112</v>
      </c>
      <c r="E20" s="13" t="s">
        <v>79</v>
      </c>
      <c r="F20" s="14" t="s">
        <v>118</v>
      </c>
      <c r="G20" s="16" t="s">
        <v>70</v>
      </c>
      <c r="H20" s="16" t="s">
        <v>70</v>
      </c>
      <c r="I20" s="16" t="s">
        <v>70</v>
      </c>
      <c r="J20" s="16" t="s">
        <v>70</v>
      </c>
      <c r="K20" s="16"/>
      <c r="L20" s="16"/>
      <c r="M20" s="15"/>
      <c r="N20" s="15"/>
      <c r="O20" s="15"/>
      <c r="P20" s="15"/>
      <c r="Q20" s="15"/>
      <c r="R20" s="15"/>
    </row>
    <row r="21" spans="1:18" ht="48">
      <c r="A21" s="11" t="s">
        <v>64</v>
      </c>
      <c r="B21" s="12" t="s">
        <v>119</v>
      </c>
      <c r="C21" s="12" t="s">
        <v>120</v>
      </c>
      <c r="D21" s="13" t="s">
        <v>112</v>
      </c>
      <c r="E21" s="13" t="s">
        <v>79</v>
      </c>
      <c r="F21" s="14" t="s">
        <v>121</v>
      </c>
      <c r="G21" s="16" t="s">
        <v>70</v>
      </c>
      <c r="H21" s="16" t="s">
        <v>70</v>
      </c>
      <c r="I21" s="16" t="s">
        <v>70</v>
      </c>
      <c r="J21" s="16" t="s">
        <v>70</v>
      </c>
      <c r="K21" s="16" t="s">
        <v>70</v>
      </c>
      <c r="L21" s="16" t="s">
        <v>70</v>
      </c>
      <c r="M21" s="15"/>
      <c r="N21" s="15"/>
      <c r="O21" s="15"/>
      <c r="P21" s="15"/>
      <c r="Q21" s="15"/>
      <c r="R21" s="15"/>
    </row>
    <row r="22" spans="1:18" ht="24">
      <c r="A22" s="11" t="s">
        <v>64</v>
      </c>
      <c r="B22" s="12" t="s">
        <v>122</v>
      </c>
      <c r="C22" s="12" t="s">
        <v>84</v>
      </c>
      <c r="D22" s="13" t="s">
        <v>112</v>
      </c>
      <c r="E22" s="13" t="s">
        <v>79</v>
      </c>
      <c r="F22" s="14" t="s">
        <v>123</v>
      </c>
      <c r="G22" s="16" t="s">
        <v>70</v>
      </c>
      <c r="H22" s="16" t="s">
        <v>70</v>
      </c>
      <c r="I22" s="16" t="s">
        <v>70</v>
      </c>
      <c r="J22" s="15"/>
      <c r="K22" s="15"/>
      <c r="L22" s="15"/>
      <c r="M22" s="15"/>
      <c r="N22" s="15"/>
      <c r="O22" s="15"/>
      <c r="P22" s="15"/>
      <c r="Q22" s="15"/>
      <c r="R22" s="15"/>
    </row>
    <row r="23" spans="1:18">
      <c r="A23" s="11" t="s">
        <v>64</v>
      </c>
      <c r="B23" s="12" t="s">
        <v>124</v>
      </c>
      <c r="C23" s="12" t="s">
        <v>87</v>
      </c>
      <c r="D23" s="13" t="s">
        <v>112</v>
      </c>
      <c r="E23" s="13" t="s">
        <v>79</v>
      </c>
      <c r="F23" s="14" t="s">
        <v>125</v>
      </c>
      <c r="G23" s="16" t="s">
        <v>70</v>
      </c>
      <c r="H23" s="16" t="s">
        <v>70</v>
      </c>
      <c r="I23" s="16" t="s">
        <v>70</v>
      </c>
      <c r="J23" s="15"/>
      <c r="K23" s="15"/>
      <c r="L23" s="15"/>
      <c r="M23" s="15"/>
      <c r="N23" s="15"/>
      <c r="O23" s="15"/>
      <c r="P23" s="15"/>
      <c r="Q23" s="15"/>
      <c r="R23" s="15"/>
    </row>
    <row r="24" spans="1:18" ht="24">
      <c r="A24" s="11" t="s">
        <v>64</v>
      </c>
      <c r="B24" s="12" t="s">
        <v>126</v>
      </c>
      <c r="C24" s="12" t="s">
        <v>100</v>
      </c>
      <c r="D24" s="13" t="s">
        <v>112</v>
      </c>
      <c r="E24" s="13" t="s">
        <v>79</v>
      </c>
      <c r="F24" s="14" t="s">
        <v>127</v>
      </c>
      <c r="G24" s="16" t="s">
        <v>70</v>
      </c>
      <c r="H24" s="16" t="s">
        <v>70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ht="30">
      <c r="A25" s="11" t="s">
        <v>64</v>
      </c>
      <c r="B25" s="12" t="s">
        <v>128</v>
      </c>
      <c r="C25" s="12" t="s">
        <v>90</v>
      </c>
      <c r="D25" s="13" t="s">
        <v>129</v>
      </c>
      <c r="E25" s="13" t="s">
        <v>68</v>
      </c>
      <c r="F25" s="14" t="s">
        <v>130</v>
      </c>
      <c r="G25" s="16"/>
      <c r="H25" s="16"/>
      <c r="I25" s="16" t="s">
        <v>70</v>
      </c>
      <c r="J25" s="16" t="s">
        <v>70</v>
      </c>
      <c r="K25" s="16" t="s">
        <v>70</v>
      </c>
      <c r="L25" s="16" t="s">
        <v>70</v>
      </c>
      <c r="M25" s="15"/>
      <c r="N25" s="15"/>
      <c r="O25" s="15"/>
      <c r="P25" s="15"/>
      <c r="Q25" s="15"/>
      <c r="R25" s="15"/>
    </row>
    <row r="26" spans="1:18" ht="24">
      <c r="A26" s="11" t="s">
        <v>64</v>
      </c>
      <c r="B26" s="12"/>
      <c r="C26" s="12" t="s">
        <v>131</v>
      </c>
      <c r="D26" s="13" t="s">
        <v>129</v>
      </c>
      <c r="E26" s="13" t="s">
        <v>68</v>
      </c>
      <c r="F26" s="14" t="s">
        <v>132</v>
      </c>
      <c r="G26" s="16"/>
      <c r="H26" s="16"/>
      <c r="I26" s="16" t="s">
        <v>70</v>
      </c>
      <c r="J26" s="16" t="s">
        <v>70</v>
      </c>
      <c r="K26" s="16" t="s">
        <v>70</v>
      </c>
      <c r="L26" s="16" t="s">
        <v>70</v>
      </c>
      <c r="M26" s="15"/>
      <c r="N26" s="15"/>
      <c r="O26" s="15"/>
      <c r="P26" s="15"/>
      <c r="Q26" s="15"/>
      <c r="R26" s="15"/>
    </row>
    <row r="27" spans="1:18" ht="24">
      <c r="A27" s="11" t="s">
        <v>64</v>
      </c>
      <c r="B27" s="12"/>
      <c r="C27" s="12" t="s">
        <v>66</v>
      </c>
      <c r="D27" s="13" t="s">
        <v>129</v>
      </c>
      <c r="E27" s="13" t="s">
        <v>68</v>
      </c>
      <c r="F27" s="14" t="s">
        <v>133</v>
      </c>
      <c r="G27" s="16"/>
      <c r="H27" s="16"/>
      <c r="I27" s="16" t="s">
        <v>70</v>
      </c>
      <c r="J27" s="16" t="s">
        <v>70</v>
      </c>
      <c r="K27" s="16" t="s">
        <v>70</v>
      </c>
      <c r="L27" s="16" t="s">
        <v>70</v>
      </c>
      <c r="M27" s="15"/>
      <c r="N27" s="15"/>
      <c r="O27" s="15"/>
      <c r="P27" s="15"/>
      <c r="Q27" s="15"/>
      <c r="R27" s="15"/>
    </row>
    <row r="28" spans="1:18">
      <c r="A28" s="11" t="s">
        <v>64</v>
      </c>
      <c r="B28" s="12" t="s">
        <v>134</v>
      </c>
      <c r="C28" s="12" t="s">
        <v>109</v>
      </c>
      <c r="D28" s="13" t="s">
        <v>129</v>
      </c>
      <c r="E28" s="13" t="s">
        <v>79</v>
      </c>
      <c r="F28" s="14" t="s">
        <v>135</v>
      </c>
      <c r="G28" s="16" t="s">
        <v>70</v>
      </c>
      <c r="H28" s="16" t="s">
        <v>70</v>
      </c>
      <c r="I28" s="16"/>
      <c r="J28" s="16"/>
      <c r="K28" s="16"/>
      <c r="L28" s="16"/>
      <c r="M28" s="15"/>
      <c r="N28" s="15"/>
      <c r="O28" s="15"/>
      <c r="P28" s="15"/>
      <c r="Q28" s="15"/>
      <c r="R28" s="15"/>
    </row>
    <row r="29" spans="1:18">
      <c r="A29" s="11" t="s">
        <v>64</v>
      </c>
      <c r="B29" s="12" t="s">
        <v>136</v>
      </c>
      <c r="C29" s="12" t="s">
        <v>87</v>
      </c>
      <c r="D29" s="13" t="s">
        <v>129</v>
      </c>
      <c r="E29" s="13" t="s">
        <v>79</v>
      </c>
      <c r="F29" s="14" t="s">
        <v>137</v>
      </c>
      <c r="G29" s="16" t="s">
        <v>70</v>
      </c>
      <c r="H29" s="16" t="s">
        <v>70</v>
      </c>
      <c r="I29" s="16"/>
      <c r="J29" s="16"/>
      <c r="K29" s="16"/>
      <c r="L29" s="16"/>
      <c r="M29" s="15"/>
      <c r="N29" s="15"/>
      <c r="O29" s="15"/>
      <c r="P29" s="15"/>
      <c r="Q29" s="15"/>
      <c r="R29" s="15"/>
    </row>
    <row r="30" spans="1:18" ht="24">
      <c r="A30" s="11" t="s">
        <v>64</v>
      </c>
      <c r="B30" s="12" t="s">
        <v>138</v>
      </c>
      <c r="C30" s="12" t="s">
        <v>100</v>
      </c>
      <c r="D30" s="13" t="s">
        <v>129</v>
      </c>
      <c r="E30" s="13" t="s">
        <v>79</v>
      </c>
      <c r="F30" s="14" t="s">
        <v>139</v>
      </c>
      <c r="G30" s="16" t="s">
        <v>70</v>
      </c>
      <c r="H30" s="16" t="s">
        <v>70</v>
      </c>
      <c r="I30" s="16"/>
      <c r="J30" s="16"/>
      <c r="K30" s="16"/>
      <c r="L30" s="16"/>
      <c r="M30" s="15"/>
      <c r="N30" s="15"/>
      <c r="O30" s="15"/>
      <c r="P30" s="15"/>
      <c r="Q30" s="15"/>
      <c r="R30" s="15"/>
    </row>
    <row r="31" spans="1:18" ht="60">
      <c r="A31" s="11" t="s">
        <v>140</v>
      </c>
      <c r="B31" s="12"/>
      <c r="C31" s="12" t="s">
        <v>141</v>
      </c>
      <c r="D31" s="13" t="s">
        <v>142</v>
      </c>
      <c r="E31" s="13" t="s">
        <v>68</v>
      </c>
      <c r="F31" s="14" t="s">
        <v>143</v>
      </c>
      <c r="G31" s="16"/>
      <c r="H31" s="16"/>
      <c r="I31" s="16"/>
      <c r="J31" s="16"/>
      <c r="K31" s="16"/>
      <c r="L31" s="16"/>
      <c r="M31" s="16" t="s">
        <v>70</v>
      </c>
      <c r="N31" s="16" t="s">
        <v>70</v>
      </c>
      <c r="O31" s="16" t="s">
        <v>70</v>
      </c>
      <c r="P31" s="16"/>
      <c r="Q31" s="15"/>
      <c r="R31" s="15"/>
    </row>
    <row r="32" spans="1:18" ht="48">
      <c r="A32" s="11" t="s">
        <v>140</v>
      </c>
      <c r="B32" s="12"/>
      <c r="C32" s="12" t="s">
        <v>144</v>
      </c>
      <c r="D32" s="13" t="s">
        <v>142</v>
      </c>
      <c r="E32" s="13" t="s">
        <v>68</v>
      </c>
      <c r="F32" s="14" t="s">
        <v>145</v>
      </c>
      <c r="G32" s="16"/>
      <c r="H32" s="16"/>
      <c r="I32" s="16"/>
      <c r="J32" s="16"/>
      <c r="K32" s="16"/>
      <c r="L32" s="16"/>
      <c r="M32" s="16"/>
      <c r="N32" s="16"/>
      <c r="O32" s="16" t="s">
        <v>70</v>
      </c>
      <c r="P32" s="16"/>
      <c r="Q32" s="15"/>
      <c r="R32" s="15"/>
    </row>
    <row r="33" spans="1:18" ht="24">
      <c r="A33" s="11" t="s">
        <v>140</v>
      </c>
      <c r="B33" s="12" t="s">
        <v>146</v>
      </c>
      <c r="C33" s="12" t="s">
        <v>147</v>
      </c>
      <c r="D33" s="13" t="s">
        <v>142</v>
      </c>
      <c r="E33" s="13" t="s">
        <v>68</v>
      </c>
      <c r="F33" s="14" t="s">
        <v>148</v>
      </c>
      <c r="G33" s="16"/>
      <c r="H33" s="16"/>
      <c r="I33" s="16"/>
      <c r="J33" s="16"/>
      <c r="K33" s="16"/>
      <c r="L33" s="16"/>
      <c r="M33" s="16"/>
      <c r="N33" s="16"/>
      <c r="O33" s="16" t="s">
        <v>70</v>
      </c>
      <c r="P33" s="16"/>
      <c r="Q33" s="15"/>
      <c r="R33" s="15"/>
    </row>
    <row r="34" spans="1:18" ht="36">
      <c r="A34" s="11" t="s">
        <v>140</v>
      </c>
      <c r="B34" s="12" t="s">
        <v>149</v>
      </c>
      <c r="C34" s="12" t="s">
        <v>150</v>
      </c>
      <c r="D34" s="13" t="s">
        <v>142</v>
      </c>
      <c r="E34" s="13" t="s">
        <v>68</v>
      </c>
      <c r="F34" s="14" t="s">
        <v>151</v>
      </c>
      <c r="G34" s="16"/>
      <c r="H34" s="16"/>
      <c r="I34" s="16"/>
      <c r="J34" s="16" t="s">
        <v>70</v>
      </c>
      <c r="K34" s="16" t="s">
        <v>70</v>
      </c>
      <c r="L34" s="16" t="s">
        <v>70</v>
      </c>
      <c r="M34" s="16"/>
      <c r="N34" s="16"/>
      <c r="O34" s="16"/>
      <c r="P34" s="16"/>
      <c r="Q34" s="15"/>
      <c r="R34" s="15"/>
    </row>
    <row r="35" spans="1:18">
      <c r="A35" s="11" t="s">
        <v>140</v>
      </c>
      <c r="B35" s="12" t="s">
        <v>152</v>
      </c>
      <c r="C35" s="12" t="s">
        <v>153</v>
      </c>
      <c r="D35" s="13" t="s">
        <v>142</v>
      </c>
      <c r="E35" s="13" t="s">
        <v>79</v>
      </c>
      <c r="F35" s="14" t="s">
        <v>154</v>
      </c>
      <c r="G35" s="16" t="s">
        <v>70</v>
      </c>
      <c r="H35" s="16" t="s">
        <v>70</v>
      </c>
      <c r="I35" s="16" t="s">
        <v>70</v>
      </c>
      <c r="J35" s="16" t="s">
        <v>70</v>
      </c>
      <c r="K35" s="16" t="s">
        <v>70</v>
      </c>
      <c r="L35" s="16" t="s">
        <v>70</v>
      </c>
      <c r="M35" s="16"/>
      <c r="N35" s="16"/>
      <c r="O35" s="16"/>
      <c r="P35" s="16"/>
      <c r="Q35" s="15"/>
      <c r="R35" s="15"/>
    </row>
    <row r="36" spans="1:18">
      <c r="A36" s="11" t="s">
        <v>140</v>
      </c>
      <c r="B36" s="12" t="s">
        <v>155</v>
      </c>
      <c r="C36" s="12" t="s">
        <v>78</v>
      </c>
      <c r="D36" s="13" t="s">
        <v>142</v>
      </c>
      <c r="E36" s="13" t="s">
        <v>79</v>
      </c>
      <c r="F36" s="14" t="s">
        <v>156</v>
      </c>
      <c r="G36" s="16" t="s">
        <v>70</v>
      </c>
      <c r="H36" s="16" t="s">
        <v>70</v>
      </c>
      <c r="I36" s="16" t="s">
        <v>70</v>
      </c>
      <c r="J36" s="16" t="s">
        <v>70</v>
      </c>
      <c r="K36" s="16"/>
      <c r="L36" s="16" t="s">
        <v>70</v>
      </c>
      <c r="M36" s="16"/>
      <c r="N36" s="16"/>
      <c r="O36" s="16"/>
      <c r="P36" s="16"/>
      <c r="Q36" s="15"/>
      <c r="R36" s="15"/>
    </row>
    <row r="37" spans="1:18" ht="24">
      <c r="A37" s="11" t="s">
        <v>140</v>
      </c>
      <c r="B37" s="12" t="s">
        <v>157</v>
      </c>
      <c r="C37" s="12" t="s">
        <v>158</v>
      </c>
      <c r="D37" s="13" t="s">
        <v>142</v>
      </c>
      <c r="E37" s="13" t="s">
        <v>79</v>
      </c>
      <c r="F37" s="14" t="s">
        <v>43</v>
      </c>
      <c r="G37" s="16" t="s">
        <v>70</v>
      </c>
      <c r="H37" s="16" t="s">
        <v>70</v>
      </c>
      <c r="I37" s="16" t="s">
        <v>70</v>
      </c>
      <c r="J37" s="16" t="s">
        <v>70</v>
      </c>
      <c r="K37" s="16"/>
      <c r="L37" s="16"/>
      <c r="M37" s="16"/>
      <c r="N37" s="16"/>
      <c r="O37" s="16"/>
      <c r="P37" s="16"/>
      <c r="Q37" s="15"/>
      <c r="R37" s="15"/>
    </row>
    <row r="38" spans="1:18" ht="36">
      <c r="A38" s="11" t="s">
        <v>140</v>
      </c>
      <c r="B38" s="12" t="s">
        <v>159</v>
      </c>
      <c r="C38" s="12" t="s">
        <v>160</v>
      </c>
      <c r="D38" s="13" t="s">
        <v>142</v>
      </c>
      <c r="E38" s="13" t="s">
        <v>79</v>
      </c>
      <c r="F38" s="14" t="s">
        <v>161</v>
      </c>
      <c r="G38" s="16" t="s">
        <v>70</v>
      </c>
      <c r="H38" s="16" t="s">
        <v>70</v>
      </c>
      <c r="I38" s="16" t="s">
        <v>70</v>
      </c>
      <c r="J38" s="16" t="s">
        <v>70</v>
      </c>
      <c r="K38" s="16"/>
      <c r="L38" s="16"/>
      <c r="M38" s="16"/>
      <c r="N38" s="16"/>
      <c r="O38" s="16"/>
      <c r="P38" s="16"/>
      <c r="Q38" s="15"/>
      <c r="R38" s="15"/>
    </row>
    <row r="39" spans="1:18" ht="48">
      <c r="A39" s="11" t="s">
        <v>140</v>
      </c>
      <c r="B39" s="12" t="s">
        <v>162</v>
      </c>
      <c r="C39" s="12" t="s">
        <v>120</v>
      </c>
      <c r="D39" s="13" t="s">
        <v>142</v>
      </c>
      <c r="E39" s="13" t="s">
        <v>79</v>
      </c>
      <c r="F39" s="14" t="s">
        <v>163</v>
      </c>
      <c r="G39" s="16" t="s">
        <v>70</v>
      </c>
      <c r="H39" s="16" t="s">
        <v>70</v>
      </c>
      <c r="I39" s="16" t="s">
        <v>70</v>
      </c>
      <c r="J39" s="16" t="s">
        <v>70</v>
      </c>
      <c r="K39" s="16" t="s">
        <v>70</v>
      </c>
      <c r="L39" s="16" t="s">
        <v>70</v>
      </c>
      <c r="M39" s="16"/>
      <c r="N39" s="16"/>
      <c r="O39" s="16"/>
      <c r="P39" s="16"/>
      <c r="Q39" s="15"/>
      <c r="R39" s="15"/>
    </row>
    <row r="40" spans="1:18" ht="36">
      <c r="A40" s="11" t="s">
        <v>140</v>
      </c>
      <c r="B40" s="12" t="s">
        <v>164</v>
      </c>
      <c r="C40" s="12" t="s">
        <v>165</v>
      </c>
      <c r="D40" s="13" t="s">
        <v>142</v>
      </c>
      <c r="E40" s="13" t="s">
        <v>79</v>
      </c>
      <c r="F40" s="14" t="s">
        <v>166</v>
      </c>
      <c r="G40" s="16" t="s">
        <v>70</v>
      </c>
      <c r="H40" s="16" t="s">
        <v>70</v>
      </c>
      <c r="I40" s="16" t="s">
        <v>70</v>
      </c>
      <c r="J40" s="16" t="s">
        <v>70</v>
      </c>
      <c r="K40" s="16"/>
      <c r="L40" s="16"/>
      <c r="M40" s="16"/>
      <c r="N40" s="16"/>
      <c r="O40" s="16"/>
      <c r="P40" s="16"/>
      <c r="Q40" s="15"/>
      <c r="R40" s="15"/>
    </row>
    <row r="41" spans="1:18" ht="24">
      <c r="A41" s="11" t="s">
        <v>140</v>
      </c>
      <c r="B41" s="12" t="s">
        <v>167</v>
      </c>
      <c r="C41" s="12" t="s">
        <v>75</v>
      </c>
      <c r="D41" s="13" t="s">
        <v>142</v>
      </c>
      <c r="E41" s="13" t="s">
        <v>68</v>
      </c>
      <c r="F41" s="14" t="s">
        <v>168</v>
      </c>
      <c r="G41" s="15"/>
      <c r="H41" s="15"/>
      <c r="I41" s="16" t="s">
        <v>70</v>
      </c>
      <c r="J41" s="16" t="s">
        <v>70</v>
      </c>
      <c r="K41" s="16" t="s">
        <v>70</v>
      </c>
      <c r="L41" s="16" t="s">
        <v>70</v>
      </c>
      <c r="M41" s="16" t="s">
        <v>70</v>
      </c>
      <c r="N41" s="16" t="s">
        <v>70</v>
      </c>
      <c r="O41" s="16" t="s">
        <v>70</v>
      </c>
      <c r="P41" s="16" t="s">
        <v>70</v>
      </c>
      <c r="Q41" s="15"/>
      <c r="R41" s="15"/>
    </row>
    <row r="42" spans="1:18" ht="24">
      <c r="A42" s="11" t="s">
        <v>140</v>
      </c>
      <c r="B42" s="12" t="s">
        <v>169</v>
      </c>
      <c r="C42" s="12" t="s">
        <v>100</v>
      </c>
      <c r="D42" s="13" t="s">
        <v>142</v>
      </c>
      <c r="E42" s="13" t="s">
        <v>68</v>
      </c>
      <c r="F42" s="14" t="s">
        <v>170</v>
      </c>
      <c r="G42" s="15"/>
      <c r="H42" s="15"/>
      <c r="I42" s="16" t="s">
        <v>70</v>
      </c>
      <c r="J42" s="16" t="s">
        <v>70</v>
      </c>
      <c r="K42" s="16" t="s">
        <v>70</v>
      </c>
      <c r="L42" s="16" t="s">
        <v>70</v>
      </c>
      <c r="M42" s="16" t="s">
        <v>70</v>
      </c>
      <c r="N42" s="16" t="s">
        <v>70</v>
      </c>
      <c r="O42" s="16" t="s">
        <v>70</v>
      </c>
      <c r="P42" s="16" t="s">
        <v>70</v>
      </c>
      <c r="Q42" s="15"/>
      <c r="R42" s="15"/>
    </row>
    <row r="43" spans="1:18" ht="24">
      <c r="A43" s="11" t="s">
        <v>140</v>
      </c>
      <c r="B43" s="12" t="s">
        <v>171</v>
      </c>
      <c r="C43" s="12" t="s">
        <v>95</v>
      </c>
      <c r="D43" s="13" t="s">
        <v>142</v>
      </c>
      <c r="E43" s="13" t="s">
        <v>68</v>
      </c>
      <c r="F43" s="14" t="s">
        <v>172</v>
      </c>
      <c r="G43" s="15"/>
      <c r="H43" s="15"/>
      <c r="I43" s="16"/>
      <c r="J43" s="16" t="s">
        <v>70</v>
      </c>
      <c r="K43" s="16" t="s">
        <v>70</v>
      </c>
      <c r="L43" s="16" t="s">
        <v>70</v>
      </c>
      <c r="M43" s="16" t="s">
        <v>70</v>
      </c>
      <c r="N43" s="16" t="s">
        <v>70</v>
      </c>
      <c r="O43" s="16" t="s">
        <v>70</v>
      </c>
      <c r="P43" s="16" t="s">
        <v>70</v>
      </c>
      <c r="Q43" s="15"/>
      <c r="R43" s="15"/>
    </row>
    <row r="44" spans="1:18">
      <c r="A44" s="11" t="s">
        <v>140</v>
      </c>
      <c r="B44" s="12" t="s">
        <v>173</v>
      </c>
      <c r="C44" s="12" t="s">
        <v>174</v>
      </c>
      <c r="D44" s="13" t="s">
        <v>142</v>
      </c>
      <c r="E44" s="13" t="s">
        <v>68</v>
      </c>
      <c r="F44" s="14" t="s">
        <v>175</v>
      </c>
      <c r="G44" s="15"/>
      <c r="H44" s="16" t="s">
        <v>70</v>
      </c>
      <c r="I44" s="16" t="s">
        <v>70</v>
      </c>
      <c r="J44" s="16" t="s">
        <v>70</v>
      </c>
      <c r="K44" s="16" t="s">
        <v>70</v>
      </c>
      <c r="L44" s="16" t="s">
        <v>70</v>
      </c>
      <c r="M44" s="16" t="s">
        <v>70</v>
      </c>
      <c r="N44" s="16" t="s">
        <v>70</v>
      </c>
      <c r="O44" s="16" t="s">
        <v>70</v>
      </c>
      <c r="P44" s="15"/>
      <c r="Q44" s="15"/>
      <c r="R44" s="15"/>
    </row>
    <row r="45" spans="1:18" ht="36">
      <c r="A45" s="11" t="s">
        <v>140</v>
      </c>
      <c r="B45" s="12" t="s">
        <v>176</v>
      </c>
      <c r="C45" s="12" t="s">
        <v>177</v>
      </c>
      <c r="D45" s="13" t="s">
        <v>142</v>
      </c>
      <c r="E45" s="13" t="s">
        <v>68</v>
      </c>
      <c r="F45" s="14" t="s">
        <v>178</v>
      </c>
      <c r="G45" s="15"/>
      <c r="H45" s="16" t="s">
        <v>70</v>
      </c>
      <c r="I45" s="16" t="s">
        <v>70</v>
      </c>
      <c r="J45" s="16" t="s">
        <v>70</v>
      </c>
      <c r="K45" s="16" t="s">
        <v>70</v>
      </c>
      <c r="L45" s="16" t="s">
        <v>70</v>
      </c>
      <c r="M45" s="16" t="s">
        <v>70</v>
      </c>
      <c r="N45" s="16" t="s">
        <v>70</v>
      </c>
      <c r="O45" s="16" t="s">
        <v>70</v>
      </c>
      <c r="P45" s="15"/>
      <c r="Q45" s="15"/>
      <c r="R45" s="15"/>
    </row>
    <row r="46" spans="1:18" ht="24">
      <c r="A46" s="11" t="s">
        <v>140</v>
      </c>
      <c r="B46" s="12" t="s">
        <v>179</v>
      </c>
      <c r="C46" s="12" t="s">
        <v>180</v>
      </c>
      <c r="D46" s="13" t="s">
        <v>142</v>
      </c>
      <c r="E46" s="13" t="s">
        <v>68</v>
      </c>
      <c r="F46" s="14" t="s">
        <v>181</v>
      </c>
      <c r="G46" s="15"/>
      <c r="H46" s="15"/>
      <c r="I46" s="15"/>
      <c r="J46" s="15"/>
      <c r="K46" s="16" t="s">
        <v>70</v>
      </c>
      <c r="L46" s="16" t="s">
        <v>70</v>
      </c>
      <c r="M46" s="16" t="s">
        <v>70</v>
      </c>
      <c r="N46" s="16" t="s">
        <v>70</v>
      </c>
      <c r="O46" s="15"/>
      <c r="P46" s="15"/>
      <c r="Q46" s="15"/>
      <c r="R46" s="15"/>
    </row>
    <row r="47" spans="1:18" ht="24">
      <c r="A47" s="11" t="s">
        <v>140</v>
      </c>
      <c r="B47" s="12" t="s">
        <v>182</v>
      </c>
      <c r="C47" s="12" t="s">
        <v>183</v>
      </c>
      <c r="D47" s="13" t="s">
        <v>142</v>
      </c>
      <c r="E47" s="13" t="s">
        <v>68</v>
      </c>
      <c r="F47" s="14" t="s">
        <v>184</v>
      </c>
      <c r="G47" s="15"/>
      <c r="H47" s="15"/>
      <c r="I47" s="15"/>
      <c r="J47" s="15"/>
      <c r="K47" s="16" t="s">
        <v>70</v>
      </c>
      <c r="L47" s="16" t="s">
        <v>70</v>
      </c>
      <c r="M47" s="16" t="s">
        <v>70</v>
      </c>
      <c r="N47" s="16" t="s">
        <v>70</v>
      </c>
      <c r="O47" s="15"/>
      <c r="P47" s="15"/>
      <c r="Q47" s="15"/>
      <c r="R47" s="15"/>
    </row>
    <row r="48" spans="1:18" ht="24">
      <c r="A48" s="11" t="s">
        <v>140</v>
      </c>
      <c r="B48" s="12" t="s">
        <v>185</v>
      </c>
      <c r="C48" s="12" t="s">
        <v>75</v>
      </c>
      <c r="D48" s="13" t="s">
        <v>142</v>
      </c>
      <c r="E48" s="13" t="s">
        <v>79</v>
      </c>
      <c r="F48" s="14" t="s">
        <v>186</v>
      </c>
      <c r="G48" s="16" t="s">
        <v>70</v>
      </c>
      <c r="H48" s="16" t="s">
        <v>70</v>
      </c>
      <c r="I48" s="16" t="s">
        <v>70</v>
      </c>
      <c r="J48" s="15"/>
      <c r="K48" s="15"/>
      <c r="L48" s="15"/>
      <c r="M48" s="15"/>
      <c r="N48" s="15"/>
      <c r="O48" s="15"/>
      <c r="P48" s="15"/>
      <c r="Q48" s="15"/>
      <c r="R48" s="15"/>
    </row>
    <row r="49" spans="1:18" ht="24">
      <c r="A49" s="11" t="s">
        <v>140</v>
      </c>
      <c r="B49" s="12" t="s">
        <v>187</v>
      </c>
      <c r="C49" s="12" t="s">
        <v>100</v>
      </c>
      <c r="D49" s="13" t="s">
        <v>142</v>
      </c>
      <c r="E49" s="13" t="s">
        <v>79</v>
      </c>
      <c r="F49" s="14" t="s">
        <v>188</v>
      </c>
      <c r="G49" s="16" t="s">
        <v>70</v>
      </c>
      <c r="H49" s="16" t="s">
        <v>70</v>
      </c>
      <c r="I49" s="16" t="s">
        <v>70</v>
      </c>
      <c r="J49" s="15"/>
      <c r="K49" s="15"/>
      <c r="L49" s="15"/>
      <c r="M49" s="15"/>
      <c r="N49" s="15"/>
      <c r="O49" s="15"/>
      <c r="P49" s="15"/>
      <c r="Q49" s="15"/>
      <c r="R49" s="15"/>
    </row>
    <row r="50" spans="1:18">
      <c r="A50" s="11" t="s">
        <v>140</v>
      </c>
      <c r="B50" s="12" t="s">
        <v>189</v>
      </c>
      <c r="C50" s="12" t="s">
        <v>190</v>
      </c>
      <c r="D50" s="13" t="s">
        <v>142</v>
      </c>
      <c r="E50" s="13" t="s">
        <v>79</v>
      </c>
      <c r="F50" s="14" t="s">
        <v>191</v>
      </c>
      <c r="G50" s="16" t="s">
        <v>70</v>
      </c>
      <c r="H50" s="16" t="s">
        <v>70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>
      <c r="A51" s="11" t="s">
        <v>140</v>
      </c>
      <c r="B51" s="12" t="s">
        <v>192</v>
      </c>
      <c r="C51" s="12" t="s">
        <v>103</v>
      </c>
      <c r="D51" s="13" t="s">
        <v>142</v>
      </c>
      <c r="E51" s="13" t="s">
        <v>79</v>
      </c>
      <c r="F51" s="14" t="s">
        <v>193</v>
      </c>
      <c r="G51" s="16" t="s">
        <v>70</v>
      </c>
      <c r="H51" s="16" t="s">
        <v>70</v>
      </c>
      <c r="I51" s="16" t="s">
        <v>70</v>
      </c>
      <c r="J51" s="16" t="s">
        <v>70</v>
      </c>
      <c r="K51" s="15"/>
      <c r="L51" s="15"/>
      <c r="M51" s="15"/>
      <c r="N51" s="15"/>
      <c r="O51" s="15"/>
      <c r="P51" s="15"/>
      <c r="Q51" s="15"/>
      <c r="R51" s="15"/>
    </row>
    <row r="52" spans="1:18">
      <c r="A52" s="11" t="s">
        <v>140</v>
      </c>
      <c r="B52" s="12" t="s">
        <v>194</v>
      </c>
      <c r="C52" s="12" t="s">
        <v>195</v>
      </c>
      <c r="D52" s="13" t="s">
        <v>142</v>
      </c>
      <c r="E52" s="13" t="s">
        <v>68</v>
      </c>
      <c r="F52" s="14" t="s">
        <v>196</v>
      </c>
      <c r="G52" s="15"/>
      <c r="H52" s="15"/>
      <c r="I52" s="15"/>
      <c r="J52" s="15"/>
      <c r="K52" s="16" t="s">
        <v>70</v>
      </c>
      <c r="L52" s="16" t="s">
        <v>70</v>
      </c>
      <c r="M52" s="16" t="s">
        <v>70</v>
      </c>
      <c r="N52" s="16" t="s">
        <v>70</v>
      </c>
      <c r="O52" s="16" t="s">
        <v>70</v>
      </c>
      <c r="P52" s="15"/>
      <c r="Q52" s="15"/>
      <c r="R52" s="15"/>
    </row>
    <row r="53" spans="1:18">
      <c r="A53" s="11" t="s">
        <v>140</v>
      </c>
      <c r="B53" s="12" t="s">
        <v>197</v>
      </c>
      <c r="C53" s="12" t="s">
        <v>198</v>
      </c>
      <c r="D53" s="13" t="s">
        <v>142</v>
      </c>
      <c r="E53" s="13" t="s">
        <v>68</v>
      </c>
      <c r="F53" s="14" t="s">
        <v>199</v>
      </c>
      <c r="G53" s="15"/>
      <c r="H53" s="15"/>
      <c r="I53" s="15"/>
      <c r="J53" s="15"/>
      <c r="K53" s="16" t="s">
        <v>70</v>
      </c>
      <c r="L53" s="16" t="s">
        <v>70</v>
      </c>
      <c r="M53" s="16" t="s">
        <v>70</v>
      </c>
      <c r="N53" s="16" t="s">
        <v>70</v>
      </c>
      <c r="O53" s="16" t="s">
        <v>70</v>
      </c>
      <c r="P53" s="16" t="s">
        <v>70</v>
      </c>
      <c r="Q53" s="15"/>
      <c r="R53" s="15"/>
    </row>
    <row r="54" spans="1:18">
      <c r="A54" s="11" t="s">
        <v>140</v>
      </c>
      <c r="B54" s="12" t="s">
        <v>200</v>
      </c>
      <c r="C54" s="12" t="s">
        <v>201</v>
      </c>
      <c r="D54" s="13" t="s">
        <v>142</v>
      </c>
      <c r="E54" s="13" t="s">
        <v>68</v>
      </c>
      <c r="F54" s="14" t="s">
        <v>202</v>
      </c>
      <c r="G54" s="15"/>
      <c r="H54" s="15"/>
      <c r="I54" s="16" t="s">
        <v>70</v>
      </c>
      <c r="J54" s="16" t="s">
        <v>70</v>
      </c>
      <c r="K54" s="16" t="s">
        <v>70</v>
      </c>
      <c r="L54" s="16" t="s">
        <v>70</v>
      </c>
      <c r="M54" s="16" t="s">
        <v>70</v>
      </c>
      <c r="N54" s="16" t="s">
        <v>70</v>
      </c>
      <c r="O54" s="16" t="s">
        <v>70</v>
      </c>
      <c r="P54" s="16" t="s">
        <v>70</v>
      </c>
      <c r="Q54" s="15"/>
      <c r="R54" s="15"/>
    </row>
    <row r="55" spans="1:18" ht="48">
      <c r="A55" s="11" t="s">
        <v>140</v>
      </c>
      <c r="B55" s="12" t="s">
        <v>203</v>
      </c>
      <c r="C55" s="12" t="s">
        <v>204</v>
      </c>
      <c r="D55" s="13" t="s">
        <v>142</v>
      </c>
      <c r="E55" s="13" t="s">
        <v>68</v>
      </c>
      <c r="F55" s="14" t="s">
        <v>205</v>
      </c>
      <c r="G55" s="15"/>
      <c r="H55" s="15"/>
      <c r="I55" s="15"/>
      <c r="J55" s="16" t="s">
        <v>70</v>
      </c>
      <c r="K55" s="16" t="s">
        <v>70</v>
      </c>
      <c r="L55" s="16" t="s">
        <v>70</v>
      </c>
      <c r="M55" s="16" t="s">
        <v>70</v>
      </c>
      <c r="N55" s="16" t="s">
        <v>70</v>
      </c>
      <c r="O55" s="16" t="s">
        <v>70</v>
      </c>
      <c r="P55" s="15"/>
      <c r="Q55" s="15"/>
      <c r="R55" s="15"/>
    </row>
    <row r="56" spans="1:18" ht="60">
      <c r="A56" s="11" t="s">
        <v>140</v>
      </c>
      <c r="B56" s="12" t="s">
        <v>206</v>
      </c>
      <c r="C56" s="12" t="s">
        <v>207</v>
      </c>
      <c r="D56" s="13" t="s">
        <v>142</v>
      </c>
      <c r="E56" s="13" t="s">
        <v>68</v>
      </c>
      <c r="F56" s="14" t="s">
        <v>208</v>
      </c>
      <c r="G56" s="15"/>
      <c r="H56" s="15"/>
      <c r="I56" s="15"/>
      <c r="J56" s="16"/>
      <c r="K56" s="16" t="s">
        <v>70</v>
      </c>
      <c r="L56" s="16" t="s">
        <v>70</v>
      </c>
      <c r="M56" s="16" t="s">
        <v>70</v>
      </c>
      <c r="N56" s="16" t="s">
        <v>70</v>
      </c>
      <c r="O56" s="16" t="s">
        <v>70</v>
      </c>
      <c r="P56" s="15"/>
      <c r="Q56" s="15"/>
      <c r="R56" s="15"/>
    </row>
    <row r="57" spans="1:18" ht="84">
      <c r="A57" s="11" t="s">
        <v>140</v>
      </c>
      <c r="B57" s="12" t="s">
        <v>209</v>
      </c>
      <c r="C57" s="12" t="s">
        <v>210</v>
      </c>
      <c r="D57" s="13" t="s">
        <v>142</v>
      </c>
      <c r="E57" s="13" t="s">
        <v>68</v>
      </c>
      <c r="F57" s="14" t="s">
        <v>211</v>
      </c>
      <c r="G57" s="15"/>
      <c r="H57" s="15"/>
      <c r="I57" s="15"/>
      <c r="J57" s="16"/>
      <c r="K57" s="16" t="s">
        <v>70</v>
      </c>
      <c r="L57" s="16" t="s">
        <v>70</v>
      </c>
      <c r="M57" s="16" t="s">
        <v>70</v>
      </c>
      <c r="N57" s="16" t="s">
        <v>70</v>
      </c>
      <c r="O57" s="16" t="s">
        <v>70</v>
      </c>
      <c r="P57" s="15"/>
      <c r="Q57" s="15"/>
      <c r="R57" s="15"/>
    </row>
    <row r="58" spans="1:18">
      <c r="A58" s="11" t="s">
        <v>140</v>
      </c>
      <c r="B58" s="12" t="s">
        <v>212</v>
      </c>
      <c r="C58" s="12" t="s">
        <v>174</v>
      </c>
      <c r="D58" s="13" t="s">
        <v>142</v>
      </c>
      <c r="E58" s="13" t="s">
        <v>79</v>
      </c>
      <c r="F58" s="14" t="s">
        <v>213</v>
      </c>
      <c r="G58" s="16" t="s">
        <v>70</v>
      </c>
      <c r="H58" s="16" t="s">
        <v>70</v>
      </c>
      <c r="I58" s="15"/>
      <c r="J58" s="16"/>
      <c r="K58" s="16"/>
      <c r="L58" s="16"/>
      <c r="M58" s="16"/>
      <c r="N58" s="16"/>
      <c r="O58" s="15"/>
      <c r="P58" s="15"/>
      <c r="Q58" s="15"/>
      <c r="R58" s="15"/>
    </row>
    <row r="59" spans="1:18">
      <c r="A59" s="11" t="s">
        <v>140</v>
      </c>
      <c r="B59" s="12" t="s">
        <v>214</v>
      </c>
      <c r="C59" s="12" t="s">
        <v>201</v>
      </c>
      <c r="D59" s="13" t="s">
        <v>142</v>
      </c>
      <c r="E59" s="13" t="s">
        <v>79</v>
      </c>
      <c r="F59" s="14" t="s">
        <v>215</v>
      </c>
      <c r="G59" s="16" t="s">
        <v>70</v>
      </c>
      <c r="H59" s="16" t="s">
        <v>70</v>
      </c>
      <c r="I59" s="16" t="s">
        <v>70</v>
      </c>
      <c r="J59" s="15"/>
      <c r="K59" s="15"/>
      <c r="L59" s="15"/>
      <c r="M59" s="15"/>
      <c r="N59" s="15"/>
      <c r="O59" s="15"/>
      <c r="P59" s="15"/>
      <c r="Q59" s="15"/>
      <c r="R59" s="15"/>
    </row>
    <row r="60" spans="1:18">
      <c r="A60" s="11" t="s">
        <v>140</v>
      </c>
      <c r="B60" s="12" t="s">
        <v>216</v>
      </c>
      <c r="C60" s="12" t="s">
        <v>195</v>
      </c>
      <c r="D60" s="13" t="s">
        <v>142</v>
      </c>
      <c r="E60" s="13" t="s">
        <v>79</v>
      </c>
      <c r="F60" s="14" t="s">
        <v>217</v>
      </c>
      <c r="G60" s="16" t="s">
        <v>70</v>
      </c>
      <c r="H60" s="16" t="s">
        <v>70</v>
      </c>
      <c r="I60" s="16" t="s">
        <v>70</v>
      </c>
      <c r="J60" s="16" t="s">
        <v>70</v>
      </c>
      <c r="K60" s="16" t="s">
        <v>70</v>
      </c>
      <c r="L60" s="15"/>
      <c r="M60" s="15"/>
      <c r="N60" s="15"/>
      <c r="O60" s="15"/>
      <c r="P60" s="15"/>
      <c r="Q60" s="15"/>
      <c r="R60" s="15"/>
    </row>
    <row r="61" spans="1:18">
      <c r="A61" s="11" t="s">
        <v>140</v>
      </c>
      <c r="B61" s="12" t="s">
        <v>218</v>
      </c>
      <c r="C61" s="12" t="s">
        <v>219</v>
      </c>
      <c r="D61" s="13" t="s">
        <v>142</v>
      </c>
      <c r="E61" s="13" t="s">
        <v>79</v>
      </c>
      <c r="F61" s="14" t="s">
        <v>220</v>
      </c>
      <c r="G61" s="16" t="s">
        <v>70</v>
      </c>
      <c r="H61" s="16" t="s">
        <v>70</v>
      </c>
      <c r="I61" s="16" t="s">
        <v>70</v>
      </c>
      <c r="J61" s="15"/>
      <c r="K61" s="15"/>
      <c r="L61" s="15"/>
      <c r="M61" s="15"/>
      <c r="N61" s="15"/>
      <c r="O61" s="15"/>
      <c r="P61" s="15"/>
      <c r="Q61" s="15"/>
      <c r="R61" s="15"/>
    </row>
    <row r="62" spans="1:18">
      <c r="A62" s="11" t="s">
        <v>140</v>
      </c>
      <c r="B62" s="12" t="s">
        <v>221</v>
      </c>
      <c r="C62" s="12" t="s">
        <v>198</v>
      </c>
      <c r="D62" s="13" t="s">
        <v>142</v>
      </c>
      <c r="E62" s="13" t="s">
        <v>79</v>
      </c>
      <c r="F62" s="14" t="s">
        <v>222</v>
      </c>
      <c r="G62" s="16" t="s">
        <v>70</v>
      </c>
      <c r="H62" s="16" t="s">
        <v>70</v>
      </c>
      <c r="I62" s="16" t="s">
        <v>70</v>
      </c>
      <c r="J62" s="16" t="s">
        <v>70</v>
      </c>
      <c r="K62" s="16" t="s">
        <v>70</v>
      </c>
      <c r="L62" s="15"/>
      <c r="M62" s="15"/>
      <c r="N62" s="15"/>
      <c r="O62" s="15"/>
      <c r="P62" s="15"/>
      <c r="Q62" s="15"/>
      <c r="R62" s="15"/>
    </row>
    <row r="63" spans="1:18" ht="24">
      <c r="A63" s="11" t="s">
        <v>140</v>
      </c>
      <c r="B63" s="12" t="s">
        <v>223</v>
      </c>
      <c r="C63" s="12" t="s">
        <v>66</v>
      </c>
      <c r="D63" s="13" t="s">
        <v>142</v>
      </c>
      <c r="E63" s="13" t="s">
        <v>68</v>
      </c>
      <c r="F63" s="14" t="s">
        <v>224</v>
      </c>
      <c r="G63" s="15"/>
      <c r="H63" s="15"/>
      <c r="I63" s="16" t="s">
        <v>70</v>
      </c>
      <c r="J63" s="16" t="s">
        <v>70</v>
      </c>
      <c r="K63" s="16" t="s">
        <v>70</v>
      </c>
      <c r="L63" s="16" t="s">
        <v>70</v>
      </c>
      <c r="M63" s="16" t="s">
        <v>70</v>
      </c>
      <c r="N63" s="16" t="s">
        <v>70</v>
      </c>
      <c r="O63" s="16" t="s">
        <v>70</v>
      </c>
      <c r="P63" s="16" t="s">
        <v>70</v>
      </c>
      <c r="Q63" s="15"/>
      <c r="R63" s="15"/>
    </row>
    <row r="64" spans="1:18" ht="24">
      <c r="A64" s="11" t="s">
        <v>140</v>
      </c>
      <c r="B64" s="12" t="s">
        <v>225</v>
      </c>
      <c r="C64" s="12" t="s">
        <v>226</v>
      </c>
      <c r="D64" s="13" t="s">
        <v>142</v>
      </c>
      <c r="E64" s="13" t="s">
        <v>68</v>
      </c>
      <c r="F64" s="14" t="s">
        <v>227</v>
      </c>
      <c r="G64" s="15"/>
      <c r="H64" s="15"/>
      <c r="I64" s="16"/>
      <c r="J64" s="16" t="s">
        <v>70</v>
      </c>
      <c r="K64" s="16" t="s">
        <v>70</v>
      </c>
      <c r="L64" s="16" t="s">
        <v>70</v>
      </c>
      <c r="M64" s="16" t="s">
        <v>70</v>
      </c>
      <c r="N64" s="16" t="s">
        <v>70</v>
      </c>
      <c r="O64" s="16" t="s">
        <v>70</v>
      </c>
      <c r="P64" s="16" t="s">
        <v>70</v>
      </c>
      <c r="Q64" s="15"/>
      <c r="R64" s="15"/>
    </row>
    <row r="65" spans="1:18" ht="17.25" customHeight="1">
      <c r="A65" s="11" t="s">
        <v>140</v>
      </c>
      <c r="B65" s="12" t="s">
        <v>228</v>
      </c>
      <c r="C65" s="12" t="s">
        <v>229</v>
      </c>
      <c r="D65" s="13" t="s">
        <v>142</v>
      </c>
      <c r="E65" s="13" t="s">
        <v>68</v>
      </c>
      <c r="F65" s="14" t="s">
        <v>230</v>
      </c>
      <c r="G65" s="15"/>
      <c r="H65" s="15"/>
      <c r="I65" s="16" t="s">
        <v>70</v>
      </c>
      <c r="J65" s="16" t="s">
        <v>70</v>
      </c>
      <c r="K65" s="16" t="s">
        <v>70</v>
      </c>
      <c r="L65" s="16" t="s">
        <v>70</v>
      </c>
      <c r="M65" s="16" t="s">
        <v>70</v>
      </c>
      <c r="N65" s="16" t="s">
        <v>70</v>
      </c>
      <c r="O65" s="16" t="s">
        <v>70</v>
      </c>
      <c r="P65" s="16" t="s">
        <v>70</v>
      </c>
      <c r="Q65" s="15"/>
      <c r="R65" s="15"/>
    </row>
    <row r="66" spans="1:18">
      <c r="A66" s="11" t="s">
        <v>140</v>
      </c>
      <c r="B66" s="12" t="s">
        <v>231</v>
      </c>
      <c r="C66" s="12" t="s">
        <v>87</v>
      </c>
      <c r="D66" s="13" t="s">
        <v>142</v>
      </c>
      <c r="E66" s="13" t="s">
        <v>79</v>
      </c>
      <c r="F66" s="14" t="s">
        <v>232</v>
      </c>
      <c r="G66" s="16" t="s">
        <v>70</v>
      </c>
      <c r="H66" s="16" t="s">
        <v>70</v>
      </c>
      <c r="I66" s="16" t="s">
        <v>70</v>
      </c>
      <c r="J66" s="15"/>
      <c r="K66" s="15"/>
      <c r="L66" s="15"/>
      <c r="M66" s="15"/>
      <c r="N66" s="15"/>
      <c r="O66" s="15"/>
      <c r="P66" s="15"/>
      <c r="Q66" s="15"/>
      <c r="R66" s="15"/>
    </row>
    <row r="67" spans="1:18">
      <c r="A67" s="11" t="s">
        <v>140</v>
      </c>
      <c r="B67" s="12" t="s">
        <v>233</v>
      </c>
      <c r="C67" s="12" t="s">
        <v>234</v>
      </c>
      <c r="D67" s="13" t="s">
        <v>142</v>
      </c>
      <c r="E67" s="13" t="s">
        <v>79</v>
      </c>
      <c r="F67" s="14" t="s">
        <v>235</v>
      </c>
      <c r="G67" s="16" t="s">
        <v>70</v>
      </c>
      <c r="H67" s="16" t="s">
        <v>70</v>
      </c>
      <c r="I67" s="16" t="s">
        <v>70</v>
      </c>
      <c r="J67" s="16" t="s">
        <v>70</v>
      </c>
      <c r="K67" s="15"/>
      <c r="L67" s="15"/>
      <c r="M67" s="15"/>
      <c r="N67" s="15"/>
      <c r="O67" s="15"/>
      <c r="P67" s="15"/>
      <c r="Q67" s="15"/>
      <c r="R67" s="15"/>
    </row>
    <row r="68" spans="1:18" ht="24">
      <c r="A68" s="11" t="s">
        <v>140</v>
      </c>
      <c r="B68" s="12" t="s">
        <v>236</v>
      </c>
      <c r="C68" s="12" t="s">
        <v>237</v>
      </c>
      <c r="D68" s="13" t="s">
        <v>142</v>
      </c>
      <c r="E68" s="13" t="s">
        <v>79</v>
      </c>
      <c r="F68" s="14" t="s">
        <v>238</v>
      </c>
      <c r="G68" s="16" t="s">
        <v>70</v>
      </c>
      <c r="H68" s="16" t="s">
        <v>70</v>
      </c>
      <c r="I68" s="16" t="s">
        <v>70</v>
      </c>
      <c r="J68" s="15"/>
      <c r="K68" s="15"/>
      <c r="L68" s="15"/>
      <c r="M68" s="15"/>
      <c r="N68" s="15"/>
      <c r="O68" s="15"/>
      <c r="P68" s="15"/>
      <c r="Q68" s="15"/>
      <c r="R68" s="15"/>
    </row>
    <row r="69" spans="1:18">
      <c r="A69" s="11" t="s">
        <v>140</v>
      </c>
      <c r="B69" s="12" t="s">
        <v>239</v>
      </c>
      <c r="C69" s="12" t="s">
        <v>240</v>
      </c>
      <c r="D69" s="13" t="s">
        <v>142</v>
      </c>
      <c r="E69" s="13" t="s">
        <v>68</v>
      </c>
      <c r="F69" s="14" t="s">
        <v>241</v>
      </c>
      <c r="G69" s="15"/>
      <c r="H69" s="15"/>
      <c r="I69" s="16" t="s">
        <v>70</v>
      </c>
      <c r="J69" s="16" t="s">
        <v>70</v>
      </c>
      <c r="K69" s="16" t="s">
        <v>70</v>
      </c>
      <c r="L69" s="16" t="s">
        <v>70</v>
      </c>
      <c r="M69" s="16" t="s">
        <v>70</v>
      </c>
      <c r="N69" s="16" t="s">
        <v>70</v>
      </c>
      <c r="O69" s="16" t="s">
        <v>70</v>
      </c>
      <c r="P69" s="16" t="s">
        <v>70</v>
      </c>
      <c r="Q69" s="15"/>
      <c r="R69" s="15"/>
    </row>
    <row r="70" spans="1:18" ht="24">
      <c r="A70" s="11" t="s">
        <v>140</v>
      </c>
      <c r="B70" s="12" t="s">
        <v>242</v>
      </c>
      <c r="C70" s="12" t="s">
        <v>243</v>
      </c>
      <c r="D70" s="13" t="s">
        <v>142</v>
      </c>
      <c r="E70" s="13" t="s">
        <v>68</v>
      </c>
      <c r="F70" s="14" t="s">
        <v>244</v>
      </c>
      <c r="G70" s="15"/>
      <c r="H70" s="15"/>
      <c r="I70" s="16" t="s">
        <v>70</v>
      </c>
      <c r="J70" s="16" t="s">
        <v>70</v>
      </c>
      <c r="K70" s="16" t="s">
        <v>70</v>
      </c>
      <c r="L70" s="16" t="s">
        <v>70</v>
      </c>
      <c r="M70" s="16" t="s">
        <v>70</v>
      </c>
      <c r="N70" s="16" t="s">
        <v>70</v>
      </c>
      <c r="O70" s="16" t="s">
        <v>70</v>
      </c>
      <c r="P70" s="16" t="s">
        <v>70</v>
      </c>
      <c r="Q70" s="15"/>
      <c r="R70" s="15"/>
    </row>
    <row r="71" spans="1:18" ht="24">
      <c r="A71" s="11" t="s">
        <v>140</v>
      </c>
      <c r="B71" s="12" t="s">
        <v>245</v>
      </c>
      <c r="C71" s="12" t="s">
        <v>246</v>
      </c>
      <c r="D71" s="13" t="s">
        <v>142</v>
      </c>
      <c r="E71" s="13" t="s">
        <v>68</v>
      </c>
      <c r="F71" s="14" t="s">
        <v>247</v>
      </c>
      <c r="G71" s="15"/>
      <c r="H71" s="16" t="s">
        <v>70</v>
      </c>
      <c r="I71" s="16" t="s">
        <v>70</v>
      </c>
      <c r="J71" s="16" t="s">
        <v>70</v>
      </c>
      <c r="K71" s="16" t="s">
        <v>70</v>
      </c>
      <c r="L71" s="16" t="s">
        <v>70</v>
      </c>
      <c r="M71" s="16" t="s">
        <v>70</v>
      </c>
      <c r="N71" s="16" t="s">
        <v>70</v>
      </c>
      <c r="O71" s="16" t="s">
        <v>70</v>
      </c>
      <c r="P71" s="16" t="s">
        <v>70</v>
      </c>
      <c r="Q71" s="15"/>
      <c r="R71" s="15"/>
    </row>
    <row r="72" spans="1:18" ht="24">
      <c r="A72" s="11" t="s">
        <v>140</v>
      </c>
      <c r="B72" s="12" t="s">
        <v>248</v>
      </c>
      <c r="C72" s="12" t="s">
        <v>249</v>
      </c>
      <c r="D72" s="13" t="s">
        <v>142</v>
      </c>
      <c r="E72" s="13" t="s">
        <v>68</v>
      </c>
      <c r="F72" s="14" t="s">
        <v>250</v>
      </c>
      <c r="G72" s="15"/>
      <c r="H72" s="15"/>
      <c r="I72" s="16" t="s">
        <v>70</v>
      </c>
      <c r="J72" s="16" t="s">
        <v>70</v>
      </c>
      <c r="K72" s="16" t="s">
        <v>70</v>
      </c>
      <c r="L72" s="16" t="s">
        <v>70</v>
      </c>
      <c r="M72" s="16" t="s">
        <v>70</v>
      </c>
      <c r="N72" s="16" t="s">
        <v>70</v>
      </c>
      <c r="O72" s="16" t="s">
        <v>70</v>
      </c>
      <c r="P72" s="16" t="s">
        <v>70</v>
      </c>
      <c r="Q72" s="16"/>
      <c r="R72" s="15"/>
    </row>
    <row r="73" spans="1:18">
      <c r="A73" s="11" t="s">
        <v>140</v>
      </c>
      <c r="B73" s="12" t="s">
        <v>251</v>
      </c>
      <c r="C73" s="12" t="s">
        <v>252</v>
      </c>
      <c r="D73" s="13" t="s">
        <v>142</v>
      </c>
      <c r="E73" s="13" t="s">
        <v>68</v>
      </c>
      <c r="F73" s="14" t="s">
        <v>253</v>
      </c>
      <c r="G73" s="15"/>
      <c r="H73" s="15"/>
      <c r="I73" s="15"/>
      <c r="J73" s="15"/>
      <c r="K73" s="16" t="s">
        <v>70</v>
      </c>
      <c r="L73" s="16" t="s">
        <v>70</v>
      </c>
      <c r="M73" s="16" t="s">
        <v>70</v>
      </c>
      <c r="N73" s="16" t="s">
        <v>70</v>
      </c>
      <c r="O73" s="16" t="s">
        <v>70</v>
      </c>
      <c r="P73" s="16" t="s">
        <v>70</v>
      </c>
      <c r="Q73" s="15"/>
      <c r="R73" s="15"/>
    </row>
    <row r="74" spans="1:18">
      <c r="A74" s="11" t="s">
        <v>140</v>
      </c>
      <c r="B74" s="12" t="s">
        <v>254</v>
      </c>
      <c r="C74" s="12" t="s">
        <v>255</v>
      </c>
      <c r="D74" s="13" t="s">
        <v>142</v>
      </c>
      <c r="E74" s="13" t="s">
        <v>79</v>
      </c>
      <c r="F74" s="14" t="s">
        <v>256</v>
      </c>
      <c r="G74" s="16" t="s">
        <v>70</v>
      </c>
      <c r="H74" s="16" t="s">
        <v>70</v>
      </c>
      <c r="I74" s="16" t="s">
        <v>70</v>
      </c>
      <c r="J74" s="15"/>
      <c r="K74" s="15"/>
      <c r="L74" s="15"/>
      <c r="M74" s="15"/>
      <c r="N74" s="15"/>
      <c r="O74" s="15"/>
      <c r="P74" s="15"/>
      <c r="Q74" s="15"/>
      <c r="R74" s="15"/>
    </row>
    <row r="75" spans="1:18" ht="24">
      <c r="A75" s="11" t="s">
        <v>140</v>
      </c>
      <c r="B75" s="12" t="s">
        <v>257</v>
      </c>
      <c r="C75" s="12" t="s">
        <v>258</v>
      </c>
      <c r="D75" s="13" t="s">
        <v>142</v>
      </c>
      <c r="E75" s="13" t="s">
        <v>79</v>
      </c>
      <c r="F75" s="14" t="s">
        <v>259</v>
      </c>
      <c r="G75" s="16" t="s">
        <v>70</v>
      </c>
      <c r="H75" s="16" t="s">
        <v>70</v>
      </c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 ht="24">
      <c r="A76" s="11" t="s">
        <v>140</v>
      </c>
      <c r="B76" s="12" t="s">
        <v>260</v>
      </c>
      <c r="C76" s="12" t="s">
        <v>249</v>
      </c>
      <c r="D76" s="13" t="s">
        <v>142</v>
      </c>
      <c r="E76" s="13" t="s">
        <v>79</v>
      </c>
      <c r="F76" s="14" t="s">
        <v>261</v>
      </c>
      <c r="G76" s="16" t="s">
        <v>70</v>
      </c>
      <c r="H76" s="16" t="s">
        <v>70</v>
      </c>
      <c r="I76" s="16" t="s">
        <v>70</v>
      </c>
      <c r="J76" s="15"/>
      <c r="K76" s="15"/>
      <c r="L76" s="15"/>
      <c r="M76" s="15"/>
      <c r="N76" s="15"/>
      <c r="O76" s="15"/>
      <c r="P76" s="15"/>
      <c r="Q76" s="15"/>
      <c r="R76" s="15"/>
    </row>
    <row r="77" spans="1:18">
      <c r="A77" s="11" t="s">
        <v>140</v>
      </c>
      <c r="B77" s="12" t="s">
        <v>262</v>
      </c>
      <c r="C77" s="12" t="s">
        <v>240</v>
      </c>
      <c r="D77" s="13" t="s">
        <v>142</v>
      </c>
      <c r="E77" s="13" t="s">
        <v>79</v>
      </c>
      <c r="F77" s="14" t="s">
        <v>263</v>
      </c>
      <c r="G77" s="16" t="s">
        <v>70</v>
      </c>
      <c r="H77" s="16" t="s">
        <v>70</v>
      </c>
      <c r="I77" s="16" t="s">
        <v>70</v>
      </c>
      <c r="J77" s="15"/>
      <c r="K77" s="15"/>
      <c r="L77" s="15"/>
      <c r="M77" s="15"/>
      <c r="N77" s="15"/>
      <c r="O77" s="15"/>
      <c r="P77" s="15"/>
      <c r="Q77" s="15"/>
      <c r="R77" s="15"/>
    </row>
    <row r="78" spans="1:18">
      <c r="A78" s="11" t="s">
        <v>140</v>
      </c>
      <c r="B78" s="12" t="s">
        <v>264</v>
      </c>
      <c r="C78" s="12" t="s">
        <v>252</v>
      </c>
      <c r="D78" s="13" t="s">
        <v>142</v>
      </c>
      <c r="E78" s="13" t="s">
        <v>79</v>
      </c>
      <c r="F78" s="14" t="s">
        <v>265</v>
      </c>
      <c r="G78" s="16" t="s">
        <v>70</v>
      </c>
      <c r="H78" s="16" t="s">
        <v>70</v>
      </c>
      <c r="I78" s="16" t="s">
        <v>70</v>
      </c>
      <c r="J78" s="16" t="s">
        <v>70</v>
      </c>
      <c r="K78" s="16" t="s">
        <v>70</v>
      </c>
      <c r="L78" s="15"/>
      <c r="M78" s="15"/>
      <c r="N78" s="15"/>
      <c r="O78" s="15"/>
      <c r="P78" s="15"/>
      <c r="Q78" s="15"/>
      <c r="R78" s="15"/>
    </row>
    <row r="79" spans="1:18">
      <c r="A79" s="11" t="s">
        <v>140</v>
      </c>
      <c r="B79" s="12" t="s">
        <v>266</v>
      </c>
      <c r="C79" s="12" t="s">
        <v>267</v>
      </c>
      <c r="D79" s="13" t="s">
        <v>142</v>
      </c>
      <c r="E79" s="13" t="s">
        <v>68</v>
      </c>
      <c r="F79" s="14" t="s">
        <v>268</v>
      </c>
      <c r="G79" s="16"/>
      <c r="H79" s="16"/>
      <c r="I79" s="16"/>
      <c r="J79" s="16" t="s">
        <v>70</v>
      </c>
      <c r="K79" s="16" t="s">
        <v>70</v>
      </c>
      <c r="L79" s="16" t="s">
        <v>70</v>
      </c>
      <c r="M79" s="16" t="s">
        <v>70</v>
      </c>
      <c r="N79" s="16" t="s">
        <v>70</v>
      </c>
      <c r="O79" s="16" t="s">
        <v>70</v>
      </c>
      <c r="P79" s="16" t="s">
        <v>70</v>
      </c>
      <c r="Q79" s="15"/>
      <c r="R79" s="15"/>
    </row>
    <row r="80" spans="1:18" ht="36">
      <c r="A80" s="11" t="s">
        <v>140</v>
      </c>
      <c r="B80" s="12" t="s">
        <v>269</v>
      </c>
      <c r="C80" s="12" t="s">
        <v>270</v>
      </c>
      <c r="D80" s="13" t="s">
        <v>142</v>
      </c>
      <c r="E80" s="13" t="s">
        <v>68</v>
      </c>
      <c r="F80" s="14" t="s">
        <v>271</v>
      </c>
      <c r="G80" s="16"/>
      <c r="H80" s="16"/>
      <c r="I80" s="16"/>
      <c r="J80" s="16" t="s">
        <v>70</v>
      </c>
      <c r="K80" s="16" t="s">
        <v>70</v>
      </c>
      <c r="L80" s="16" t="s">
        <v>70</v>
      </c>
      <c r="M80" s="16" t="s">
        <v>70</v>
      </c>
      <c r="N80" s="16" t="s">
        <v>70</v>
      </c>
      <c r="O80" s="16" t="s">
        <v>70</v>
      </c>
      <c r="P80" s="16" t="s">
        <v>70</v>
      </c>
      <c r="Q80" s="15"/>
      <c r="R80" s="15"/>
    </row>
    <row r="81" spans="1:18">
      <c r="A81" s="11" t="s">
        <v>140</v>
      </c>
      <c r="B81" s="12" t="s">
        <v>272</v>
      </c>
      <c r="C81" s="12" t="s">
        <v>273</v>
      </c>
      <c r="D81" s="13" t="s">
        <v>142</v>
      </c>
      <c r="E81" s="13" t="s">
        <v>79</v>
      </c>
      <c r="F81" s="14" t="s">
        <v>274</v>
      </c>
      <c r="G81" s="16" t="s">
        <v>70</v>
      </c>
      <c r="H81" s="16" t="s">
        <v>70</v>
      </c>
      <c r="I81" s="16" t="s">
        <v>70</v>
      </c>
      <c r="J81" s="16" t="s">
        <v>70</v>
      </c>
      <c r="K81" s="16"/>
      <c r="L81" s="16"/>
      <c r="M81" s="16"/>
      <c r="N81" s="16"/>
      <c r="O81" s="16"/>
      <c r="P81" s="15"/>
      <c r="Q81" s="15"/>
      <c r="R81" s="15"/>
    </row>
    <row r="82" spans="1:18" ht="24">
      <c r="A82" s="11" t="s">
        <v>140</v>
      </c>
      <c r="B82" s="12" t="s">
        <v>275</v>
      </c>
      <c r="C82" s="12" t="s">
        <v>72</v>
      </c>
      <c r="D82" s="13" t="s">
        <v>142</v>
      </c>
      <c r="E82" s="13" t="s">
        <v>68</v>
      </c>
      <c r="F82" s="14" t="s">
        <v>276</v>
      </c>
      <c r="G82" s="15"/>
      <c r="H82" s="15"/>
      <c r="I82" s="16" t="s">
        <v>70</v>
      </c>
      <c r="J82" s="16" t="s">
        <v>70</v>
      </c>
      <c r="K82" s="16" t="s">
        <v>70</v>
      </c>
      <c r="L82" s="16" t="s">
        <v>70</v>
      </c>
      <c r="M82" s="16" t="s">
        <v>70</v>
      </c>
      <c r="N82" s="16" t="s">
        <v>70</v>
      </c>
      <c r="O82" s="16" t="s">
        <v>70</v>
      </c>
      <c r="P82" s="16" t="s">
        <v>70</v>
      </c>
      <c r="Q82" s="15"/>
      <c r="R82" s="15"/>
    </row>
    <row r="83" spans="1:18" ht="24">
      <c r="A83" s="11" t="s">
        <v>140</v>
      </c>
      <c r="B83" s="12" t="s">
        <v>277</v>
      </c>
      <c r="C83" s="12" t="s">
        <v>84</v>
      </c>
      <c r="D83" s="13" t="s">
        <v>142</v>
      </c>
      <c r="E83" s="13" t="s">
        <v>79</v>
      </c>
      <c r="F83" s="14" t="s">
        <v>278</v>
      </c>
      <c r="G83" s="16" t="s">
        <v>70</v>
      </c>
      <c r="H83" s="16" t="s">
        <v>70</v>
      </c>
      <c r="I83" s="16" t="s">
        <v>70</v>
      </c>
      <c r="J83" s="15"/>
      <c r="K83" s="15"/>
      <c r="L83" s="15"/>
      <c r="M83" s="15"/>
      <c r="N83" s="15"/>
      <c r="O83" s="15"/>
      <c r="P83" s="15"/>
      <c r="Q83" s="15"/>
      <c r="R83" s="15"/>
    </row>
    <row r="84" spans="1:18">
      <c r="A84" s="11" t="s">
        <v>140</v>
      </c>
      <c r="B84" s="12" t="s">
        <v>279</v>
      </c>
      <c r="C84" s="12" t="s">
        <v>280</v>
      </c>
      <c r="D84" s="13" t="s">
        <v>142</v>
      </c>
      <c r="E84" s="13" t="s">
        <v>68</v>
      </c>
      <c r="F84" s="14" t="s">
        <v>281</v>
      </c>
      <c r="G84" s="15"/>
      <c r="H84" s="16" t="s">
        <v>70</v>
      </c>
      <c r="I84" s="16" t="s">
        <v>70</v>
      </c>
      <c r="J84" s="16" t="s">
        <v>70</v>
      </c>
      <c r="K84" s="16" t="s">
        <v>70</v>
      </c>
      <c r="L84" s="16" t="s">
        <v>70</v>
      </c>
      <c r="M84" s="16" t="s">
        <v>70</v>
      </c>
      <c r="N84" s="16" t="s">
        <v>70</v>
      </c>
      <c r="O84" s="16" t="s">
        <v>70</v>
      </c>
      <c r="P84" s="16" t="s">
        <v>70</v>
      </c>
      <c r="Q84" s="16" t="s">
        <v>70</v>
      </c>
      <c r="R84" s="16" t="s">
        <v>70</v>
      </c>
    </row>
    <row r="85" spans="1:18">
      <c r="A85" s="11" t="s">
        <v>140</v>
      </c>
      <c r="B85" s="12" t="s">
        <v>282</v>
      </c>
      <c r="C85" s="12" t="s">
        <v>283</v>
      </c>
      <c r="D85" s="13" t="s">
        <v>142</v>
      </c>
      <c r="E85" s="13" t="s">
        <v>68</v>
      </c>
      <c r="F85" s="14" t="s">
        <v>284</v>
      </c>
      <c r="G85" s="15"/>
      <c r="H85" s="15"/>
      <c r="I85" s="16" t="s">
        <v>70</v>
      </c>
      <c r="J85" s="16" t="s">
        <v>70</v>
      </c>
      <c r="K85" s="16" t="s">
        <v>70</v>
      </c>
      <c r="L85" s="16" t="s">
        <v>70</v>
      </c>
      <c r="M85" s="16" t="s">
        <v>70</v>
      </c>
      <c r="N85" s="16" t="s">
        <v>70</v>
      </c>
      <c r="O85" s="16" t="s">
        <v>70</v>
      </c>
      <c r="P85" s="15"/>
      <c r="Q85" s="15"/>
      <c r="R85" s="15"/>
    </row>
    <row r="86" spans="1:18">
      <c r="A86" s="11" t="s">
        <v>140</v>
      </c>
      <c r="B86" s="12" t="s">
        <v>285</v>
      </c>
      <c r="C86" s="12" t="s">
        <v>286</v>
      </c>
      <c r="D86" s="13" t="s">
        <v>142</v>
      </c>
      <c r="E86" s="13" t="s">
        <v>68</v>
      </c>
      <c r="F86" s="14" t="s">
        <v>287</v>
      </c>
      <c r="G86" s="15"/>
      <c r="H86" s="15"/>
      <c r="I86" s="15"/>
      <c r="J86" s="15"/>
      <c r="K86" s="15"/>
      <c r="L86" s="16" t="s">
        <v>70</v>
      </c>
      <c r="M86" s="16" t="s">
        <v>70</v>
      </c>
      <c r="N86" s="16" t="s">
        <v>70</v>
      </c>
      <c r="O86" s="16" t="s">
        <v>70</v>
      </c>
      <c r="P86" s="16" t="s">
        <v>70</v>
      </c>
      <c r="Q86" s="15"/>
      <c r="R86" s="15"/>
    </row>
    <row r="87" spans="1:18">
      <c r="A87" s="11" t="s">
        <v>140</v>
      </c>
      <c r="B87" s="12" t="s">
        <v>285</v>
      </c>
      <c r="C87" s="12" t="s">
        <v>286</v>
      </c>
      <c r="D87" s="13" t="s">
        <v>142</v>
      </c>
      <c r="E87" s="13" t="s">
        <v>68</v>
      </c>
      <c r="F87" s="14" t="s">
        <v>288</v>
      </c>
      <c r="G87" s="15"/>
      <c r="H87" s="15"/>
      <c r="I87" s="15"/>
      <c r="J87" s="16" t="s">
        <v>70</v>
      </c>
      <c r="K87" s="16" t="s">
        <v>70</v>
      </c>
      <c r="L87" s="16" t="s">
        <v>70</v>
      </c>
      <c r="M87" s="16" t="s">
        <v>70</v>
      </c>
      <c r="N87" s="15"/>
      <c r="O87" s="15"/>
      <c r="P87" s="15"/>
      <c r="Q87" s="15"/>
      <c r="R87" s="15"/>
    </row>
    <row r="88" spans="1:18" ht="24">
      <c r="A88" s="11" t="s">
        <v>140</v>
      </c>
      <c r="B88" s="12" t="s">
        <v>289</v>
      </c>
      <c r="C88" s="12" t="s">
        <v>290</v>
      </c>
      <c r="D88" s="13" t="s">
        <v>142</v>
      </c>
      <c r="E88" s="13" t="s">
        <v>68</v>
      </c>
      <c r="F88" s="14" t="s">
        <v>291</v>
      </c>
      <c r="G88" s="15"/>
      <c r="H88" s="15"/>
      <c r="I88" s="15"/>
      <c r="J88" s="15"/>
      <c r="K88" s="16" t="s">
        <v>70</v>
      </c>
      <c r="L88" s="16" t="s">
        <v>70</v>
      </c>
      <c r="M88" s="16" t="s">
        <v>70</v>
      </c>
      <c r="N88" s="16" t="s">
        <v>70</v>
      </c>
      <c r="O88" s="16" t="s">
        <v>70</v>
      </c>
      <c r="P88" s="15"/>
      <c r="Q88" s="15"/>
      <c r="R88" s="15"/>
    </row>
    <row r="89" spans="1:18" ht="24">
      <c r="A89" s="11" t="s">
        <v>140</v>
      </c>
      <c r="B89" s="12" t="s">
        <v>292</v>
      </c>
      <c r="C89" s="12" t="s">
        <v>293</v>
      </c>
      <c r="D89" s="13" t="s">
        <v>142</v>
      </c>
      <c r="E89" s="13" t="s">
        <v>68</v>
      </c>
      <c r="F89" s="14" t="s">
        <v>294</v>
      </c>
      <c r="G89" s="15"/>
      <c r="H89" s="15"/>
      <c r="I89" s="16" t="s">
        <v>70</v>
      </c>
      <c r="J89" s="16" t="s">
        <v>70</v>
      </c>
      <c r="K89" s="16" t="s">
        <v>70</v>
      </c>
      <c r="L89" s="16" t="s">
        <v>70</v>
      </c>
      <c r="M89" s="16" t="s">
        <v>70</v>
      </c>
      <c r="N89" s="16" t="s">
        <v>70</v>
      </c>
      <c r="O89" s="16" t="s">
        <v>70</v>
      </c>
      <c r="P89" s="16"/>
      <c r="Q89" s="15"/>
      <c r="R89" s="15"/>
    </row>
    <row r="90" spans="1:18" ht="24">
      <c r="A90" s="11" t="s">
        <v>140</v>
      </c>
      <c r="B90" s="12" t="s">
        <v>295</v>
      </c>
      <c r="C90" s="12" t="s">
        <v>296</v>
      </c>
      <c r="D90" s="13" t="s">
        <v>142</v>
      </c>
      <c r="E90" s="13" t="s">
        <v>68</v>
      </c>
      <c r="F90" s="14" t="s">
        <v>297</v>
      </c>
      <c r="G90" s="15"/>
      <c r="H90" s="15"/>
      <c r="I90" s="15"/>
      <c r="J90" s="15"/>
      <c r="K90" s="16" t="s">
        <v>70</v>
      </c>
      <c r="L90" s="16" t="s">
        <v>70</v>
      </c>
      <c r="M90" s="16" t="s">
        <v>70</v>
      </c>
      <c r="N90" s="16" t="s">
        <v>70</v>
      </c>
      <c r="O90" s="16" t="s">
        <v>70</v>
      </c>
      <c r="P90" s="15"/>
      <c r="Q90" s="15"/>
      <c r="R90" s="15"/>
    </row>
    <row r="91" spans="1:18">
      <c r="A91" s="11" t="s">
        <v>140</v>
      </c>
      <c r="B91" s="12" t="s">
        <v>298</v>
      </c>
      <c r="C91" s="12" t="s">
        <v>280</v>
      </c>
      <c r="D91" s="13" t="s">
        <v>142</v>
      </c>
      <c r="E91" s="13" t="s">
        <v>299</v>
      </c>
      <c r="F91" s="14" t="s">
        <v>48</v>
      </c>
      <c r="G91" s="16" t="s">
        <v>70</v>
      </c>
      <c r="H91" s="16" t="s">
        <v>70</v>
      </c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>
      <c r="A92" s="11" t="s">
        <v>140</v>
      </c>
      <c r="B92" s="12" t="s">
        <v>300</v>
      </c>
      <c r="C92" s="12" t="s">
        <v>286</v>
      </c>
      <c r="D92" s="13" t="s">
        <v>142</v>
      </c>
      <c r="E92" s="13" t="s">
        <v>79</v>
      </c>
      <c r="F92" s="14" t="s">
        <v>301</v>
      </c>
      <c r="G92" s="16" t="s">
        <v>70</v>
      </c>
      <c r="H92" s="16" t="s">
        <v>70</v>
      </c>
      <c r="I92" s="16" t="s">
        <v>70</v>
      </c>
      <c r="J92" s="15"/>
      <c r="K92" s="15"/>
      <c r="L92" s="15"/>
      <c r="M92" s="15"/>
      <c r="N92" s="15"/>
      <c r="O92" s="15"/>
      <c r="P92" s="15"/>
      <c r="Q92" s="15"/>
      <c r="R92" s="15"/>
    </row>
    <row r="93" spans="1:18">
      <c r="A93" s="11" t="s">
        <v>140</v>
      </c>
      <c r="B93" s="12" t="s">
        <v>302</v>
      </c>
      <c r="C93" s="12" t="s">
        <v>283</v>
      </c>
      <c r="D93" s="13" t="s">
        <v>142</v>
      </c>
      <c r="E93" s="13" t="s">
        <v>79</v>
      </c>
      <c r="F93" s="14" t="s">
        <v>303</v>
      </c>
      <c r="G93" s="16" t="s">
        <v>70</v>
      </c>
      <c r="H93" s="16" t="s">
        <v>70</v>
      </c>
      <c r="I93" s="16" t="s">
        <v>70</v>
      </c>
      <c r="J93" s="15"/>
      <c r="K93" s="15"/>
      <c r="L93" s="15"/>
      <c r="M93" s="15"/>
      <c r="N93" s="15"/>
      <c r="O93" s="15"/>
      <c r="P93" s="15"/>
      <c r="Q93" s="15"/>
      <c r="R93" s="15"/>
    </row>
    <row r="94" spans="1:18" ht="24">
      <c r="A94" s="11" t="s">
        <v>140</v>
      </c>
      <c r="B94" s="12" t="s">
        <v>304</v>
      </c>
      <c r="C94" s="12" t="s">
        <v>293</v>
      </c>
      <c r="D94" s="13" t="s">
        <v>142</v>
      </c>
      <c r="E94" s="13" t="s">
        <v>79</v>
      </c>
      <c r="F94" s="14" t="s">
        <v>305</v>
      </c>
      <c r="G94" s="16" t="s">
        <v>70</v>
      </c>
      <c r="H94" s="16" t="s">
        <v>70</v>
      </c>
      <c r="I94" s="16" t="s">
        <v>70</v>
      </c>
      <c r="J94" s="15"/>
      <c r="K94" s="15"/>
      <c r="L94" s="15"/>
      <c r="M94" s="15"/>
      <c r="N94" s="15"/>
      <c r="O94" s="15"/>
      <c r="P94" s="15"/>
      <c r="Q94" s="15"/>
      <c r="R94" s="15"/>
    </row>
    <row r="95" spans="1:18">
      <c r="A95" s="11" t="s">
        <v>140</v>
      </c>
      <c r="B95" s="12" t="s">
        <v>306</v>
      </c>
      <c r="C95" s="12" t="s">
        <v>307</v>
      </c>
      <c r="D95" s="13" t="s">
        <v>142</v>
      </c>
      <c r="E95" s="13" t="s">
        <v>68</v>
      </c>
      <c r="F95" s="14" t="s">
        <v>308</v>
      </c>
      <c r="G95" s="16"/>
      <c r="H95" s="16"/>
      <c r="I95" s="16" t="s">
        <v>70</v>
      </c>
      <c r="J95" s="16" t="s">
        <v>70</v>
      </c>
      <c r="K95" s="16" t="s">
        <v>70</v>
      </c>
      <c r="L95" s="16" t="s">
        <v>70</v>
      </c>
      <c r="M95" s="16" t="s">
        <v>70</v>
      </c>
      <c r="N95" s="16" t="s">
        <v>70</v>
      </c>
      <c r="O95" s="16" t="s">
        <v>70</v>
      </c>
      <c r="P95" s="16" t="s">
        <v>70</v>
      </c>
      <c r="Q95" s="15"/>
      <c r="R95" s="15"/>
    </row>
    <row r="96" spans="1:18">
      <c r="A96" s="11" t="s">
        <v>140</v>
      </c>
      <c r="B96" s="12" t="s">
        <v>309</v>
      </c>
      <c r="C96" s="12" t="s">
        <v>109</v>
      </c>
      <c r="D96" s="13" t="s">
        <v>142</v>
      </c>
      <c r="E96" s="13" t="s">
        <v>68</v>
      </c>
      <c r="F96" s="14" t="s">
        <v>310</v>
      </c>
      <c r="G96" s="16"/>
      <c r="H96" s="16"/>
      <c r="I96" s="16" t="s">
        <v>70</v>
      </c>
      <c r="J96" s="16" t="s">
        <v>70</v>
      </c>
      <c r="K96" s="16" t="s">
        <v>70</v>
      </c>
      <c r="L96" s="16" t="s">
        <v>70</v>
      </c>
      <c r="M96" s="16" t="s">
        <v>70</v>
      </c>
      <c r="N96" s="16" t="s">
        <v>70</v>
      </c>
      <c r="O96" s="16" t="s">
        <v>70</v>
      </c>
      <c r="P96" s="16" t="s">
        <v>70</v>
      </c>
      <c r="Q96" s="15"/>
      <c r="R96" s="15"/>
    </row>
    <row r="97" spans="1:18" ht="24">
      <c r="A97" s="11" t="s">
        <v>140</v>
      </c>
      <c r="B97" s="12" t="s">
        <v>311</v>
      </c>
      <c r="C97" s="12" t="s">
        <v>106</v>
      </c>
      <c r="D97" s="13" t="s">
        <v>142</v>
      </c>
      <c r="E97" s="13" t="s">
        <v>79</v>
      </c>
      <c r="F97" s="14" t="s">
        <v>312</v>
      </c>
      <c r="G97" s="16" t="s">
        <v>70</v>
      </c>
      <c r="H97" s="16" t="s">
        <v>70</v>
      </c>
      <c r="I97" s="16" t="s">
        <v>70</v>
      </c>
      <c r="J97" s="16"/>
      <c r="K97" s="16"/>
      <c r="L97" s="16"/>
      <c r="M97" s="16"/>
      <c r="N97" s="16"/>
      <c r="O97" s="16"/>
      <c r="P97" s="16"/>
      <c r="Q97" s="15"/>
      <c r="R97" s="15"/>
    </row>
    <row r="98" spans="1:18">
      <c r="A98" s="11" t="s">
        <v>140</v>
      </c>
      <c r="B98" s="12" t="s">
        <v>313</v>
      </c>
      <c r="C98" s="12" t="s">
        <v>109</v>
      </c>
      <c r="D98" s="13" t="s">
        <v>142</v>
      </c>
      <c r="E98" s="13" t="s">
        <v>79</v>
      </c>
      <c r="F98" s="14" t="s">
        <v>314</v>
      </c>
      <c r="G98" s="16" t="s">
        <v>70</v>
      </c>
      <c r="H98" s="16" t="s">
        <v>70</v>
      </c>
      <c r="I98" s="16" t="s">
        <v>70</v>
      </c>
      <c r="J98" s="16"/>
      <c r="K98" s="16"/>
      <c r="L98" s="16"/>
      <c r="M98" s="16"/>
      <c r="N98" s="16"/>
      <c r="O98" s="16"/>
      <c r="P98" s="16"/>
      <c r="Q98" s="15"/>
      <c r="R98" s="15"/>
    </row>
  </sheetData>
  <autoFilter ref="F99:F613" xr:uid="{00000000-0009-0000-0000-000001000000}">
    <sortState xmlns:xlrd2="http://schemas.microsoft.com/office/spreadsheetml/2017/richdata2" ref="F99:F612">
      <sortCondition ref="F612"/>
    </sortState>
  </autoFilter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6BC9F03B6C544D81CAAB38E0098887" ma:contentTypeVersion="12" ma:contentTypeDescription="Crear nuevo documento." ma:contentTypeScope="" ma:versionID="b05d93db08c6a02fc167dcabb5cdb724">
  <xsd:schema xmlns:xsd="http://www.w3.org/2001/XMLSchema" xmlns:xs="http://www.w3.org/2001/XMLSchema" xmlns:p="http://schemas.microsoft.com/office/2006/metadata/properties" xmlns:ns2="ce94a3db-480d-4ce7-9910-fdfb7ea55b02" xmlns:ns3="2e82c6ed-4e7f-4790-8032-0cabb5f96db9" targetNamespace="http://schemas.microsoft.com/office/2006/metadata/properties" ma:root="true" ma:fieldsID="bedc1b68e15b2cd3dc0b0251a4d180b0" ns2:_="" ns3:_="">
    <xsd:import namespace="ce94a3db-480d-4ce7-9910-fdfb7ea55b02"/>
    <xsd:import namespace="2e82c6ed-4e7f-4790-8032-0cabb5f96d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4a3db-480d-4ce7-9910-fdfb7ea55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2c6ed-4e7f-4790-8032-0cabb5f96d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DBD880-F0C4-4F20-899A-64F681BA741C}"/>
</file>

<file path=customXml/itemProps2.xml><?xml version="1.0" encoding="utf-8"?>
<ds:datastoreItem xmlns:ds="http://schemas.openxmlformats.org/officeDocument/2006/customXml" ds:itemID="{AA39346B-95CD-4DEE-9705-4EF772086F97}"/>
</file>

<file path=customXml/itemProps3.xml><?xml version="1.0" encoding="utf-8"?>
<ds:datastoreItem xmlns:ds="http://schemas.openxmlformats.org/officeDocument/2006/customXml" ds:itemID="{20273718-E42D-44CE-9794-1357A5F99E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BRIONES ARTEAGA BEATRIZ JACQUELINE</cp:lastModifiedBy>
  <cp:revision/>
  <dcterms:created xsi:type="dcterms:W3CDTF">2018-12-19T19:30:17Z</dcterms:created>
  <dcterms:modified xsi:type="dcterms:W3CDTF">2020-08-26T19:48:36Z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0x010100786BC9F03B6C544D81CAAB38E0098887</vt:lpwstr>
  </property>
</Properties>
</file>