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RABAJO DGAC GP HV\DGAC\PLAN DE MEJORA\CARRERAS\Formatos\"/>
    </mc:Choice>
  </mc:AlternateContent>
  <xr:revisionPtr revIDLastSave="0" documentId="13_ncr:1_{382520AC-16C1-41A1-A613-D3F7EFEE4307}" xr6:coauthVersionLast="47" xr6:coauthVersionMax="47" xr10:uidLastSave="{00000000-0000-0000-0000-000000000000}"/>
  <bookViews>
    <workbookView xWindow="-120" yWindow="-120" windowWidth="20730" windowHeight="11160" activeTab="1" xr2:uid="{0E422909-EDAC-4744-A72F-62ECA911B9F7}"/>
  </bookViews>
  <sheets>
    <sheet name="Parámetros de reporte" sheetId="6" r:id="rId1"/>
    <sheet name="PAE-02-G-002-F-004 SActividades" sheetId="3" r:id="rId2"/>
    <sheet name="PAE-02-G-002-F-005 S. Metas" sheetId="8" r:id="rId3"/>
    <sheet name="Escalas" sheetId="5" r:id="rId4"/>
    <sheet name="lista opciones" sheetId="4" state="hidden" r:id="rId5"/>
    <sheet name="Notas" sheetId="7" r:id="rId6"/>
    <sheet name="lista desplegable" sheetId="2" state="hidden" r:id="rId7"/>
  </sheets>
  <definedNames>
    <definedName name="_xlnm._FilterDatabase" localSheetId="2" hidden="1">'PAE-02-G-002-F-005 S. Metas'!$A$1:$Y$19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" i="8" l="1"/>
  <c r="V8" i="3"/>
  <c r="V7" i="3"/>
  <c r="R7" i="3"/>
  <c r="R8" i="3"/>
  <c r="R9" i="3"/>
  <c r="R10" i="3"/>
  <c r="R11" i="3"/>
  <c r="R12" i="3"/>
  <c r="R13" i="3"/>
  <c r="R14" i="3"/>
  <c r="R6" i="3"/>
  <c r="V7" i="8" l="1"/>
  <c r="X7" i="8" s="1"/>
  <c r="V8" i="8"/>
  <c r="X8" i="8" s="1"/>
  <c r="V9" i="8"/>
  <c r="X9" i="8" s="1"/>
  <c r="V10" i="8"/>
  <c r="X10" i="8" s="1"/>
  <c r="V6" i="8"/>
  <c r="X6" i="8" s="1"/>
  <c r="V6" i="3"/>
  <c r="W10" i="8" l="1"/>
  <c r="W9" i="8"/>
  <c r="W8" i="8"/>
  <c r="W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Y5" authorId="0" shapeId="0" xr:uid="{5A5C4184-500F-44C3-9B38-E8C9F68A029D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Justifica avances, retrasos, explica desvíos, registra decisiones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Corei7</author>
  </authors>
  <commentList>
    <comment ref="S5" authorId="0" shapeId="0" xr:uid="{FDF88A4E-212C-4D8F-A12E-D7E693042E15}">
      <text>
        <r>
          <rPr>
            <b/>
            <sz val="9"/>
            <color indexed="81"/>
            <rFont val="Tahoma"/>
            <family val="2"/>
          </rPr>
          <t>Corei7:</t>
        </r>
        <r>
          <rPr>
            <sz val="9"/>
            <color indexed="81"/>
            <rFont val="Tahoma"/>
            <family val="2"/>
          </rPr>
          <t xml:space="preserve">
Valor que se quiere lograr</t>
        </r>
      </text>
    </comment>
    <comment ref="T5" authorId="0" shapeId="0" xr:uid="{5F6E361A-E6D0-4B8A-AF9B-9EC7001D29C1}">
      <text>
        <r>
          <rPr>
            <b/>
            <sz val="9"/>
            <color indexed="81"/>
            <rFont val="Tahoma"/>
            <family val="2"/>
          </rPr>
          <t>Corei7:</t>
        </r>
        <r>
          <rPr>
            <sz val="9"/>
            <color indexed="81"/>
            <rFont val="Tahoma"/>
            <family val="2"/>
          </rPr>
          <t xml:space="preserve">
Valor alcanzado. Resultado del indicador operativo con datos reales.</t>
        </r>
      </text>
    </comment>
    <comment ref="U5" authorId="0" shapeId="0" xr:uid="{7CD6195F-FFC3-461C-B039-C2D7941109F3}">
      <text>
        <r>
          <rPr>
            <b/>
            <sz val="9"/>
            <color indexed="81"/>
            <rFont val="Tahoma"/>
            <family val="2"/>
          </rPr>
          <t>Corei7:</t>
        </r>
        <r>
          <rPr>
            <sz val="9"/>
            <color indexed="81"/>
            <rFont val="Tahoma"/>
            <family val="2"/>
          </rPr>
          <t xml:space="preserve">
Para metas cualitativas, en caso de ser cuantitativas dejar en blanco</t>
        </r>
      </text>
    </comment>
  </commentList>
</comments>
</file>

<file path=xl/sharedStrings.xml><?xml version="1.0" encoding="utf-8"?>
<sst xmlns="http://schemas.openxmlformats.org/spreadsheetml/2006/main" count="407" uniqueCount="286">
  <si>
    <t>Parámetros de seguimiento</t>
  </si>
  <si>
    <t>Inicio del periodo de seguimiento (corte)</t>
  </si>
  <si>
    <t>Fin del periodo de seguimiento (corte)</t>
  </si>
  <si>
    <t>Fin del Plan de Mejoras (fecha de cierre)</t>
  </si>
  <si>
    <t>PLAN DE ACCIÓN DEL PLAN DE MEJORAS 2026</t>
  </si>
  <si>
    <t>CARRERA DE ….......................................</t>
  </si>
  <si>
    <t>DURACIÓN DEL PLAN</t>
  </si>
  <si>
    <t>12 meses</t>
  </si>
  <si>
    <t>PERIODO DE VIGENCIA DEL PLAN DE MEJORAS</t>
  </si>
  <si>
    <t>De enero 2026 a diciembre 2026</t>
  </si>
  <si>
    <t>FRECUENCIA DEL SEGUIMIENTO</t>
  </si>
  <si>
    <t>Trimestral</t>
  </si>
  <si>
    <t>PERIODO DE SEGUIMIENTO</t>
  </si>
  <si>
    <t>De enero 2026 a marzo de 2026</t>
  </si>
  <si>
    <t>Seguimiento de actividades</t>
  </si>
  <si>
    <t>Objetivo Institucional</t>
  </si>
  <si>
    <t>Origen del indicador</t>
  </si>
  <si>
    <t>Criterio</t>
  </si>
  <si>
    <t>Indicador</t>
  </si>
  <si>
    <t>Elemento Fundamental</t>
  </si>
  <si>
    <t>Línea Base</t>
  </si>
  <si>
    <t>Meta (Valoración óptima a alcanzar)</t>
  </si>
  <si>
    <t>Estrategia</t>
  </si>
  <si>
    <t>Indicador operativo (medida)</t>
  </si>
  <si>
    <t>Meta SMART</t>
  </si>
  <si>
    <t>Actividades</t>
  </si>
  <si>
    <t>Fecha de Inicio (mm/aa)</t>
  </si>
  <si>
    <t>Fecha Fin (mm/aa)</t>
  </si>
  <si>
    <t>Responsable</t>
  </si>
  <si>
    <t>Presupuesto</t>
  </si>
  <si>
    <t>Medio de Verificación</t>
  </si>
  <si>
    <t xml:space="preserve">% de avances en la ejecución actividad </t>
  </si>
  <si>
    <t>Estado de la actividad</t>
  </si>
  <si>
    <t>Semáforo</t>
  </si>
  <si>
    <t>Fecha real de inicio de la actividad</t>
  </si>
  <si>
    <t>Fecha real de fin de la actividad</t>
  </si>
  <si>
    <t>Retraso (días)</t>
  </si>
  <si>
    <t>Presupuesto ejecutado</t>
  </si>
  <si>
    <t>Evidencia</t>
  </si>
  <si>
    <t>Observaciones</t>
  </si>
  <si>
    <t>OEI.01</t>
  </si>
  <si>
    <t xml:space="preserve">Modelo </t>
  </si>
  <si>
    <t>2. Docencia</t>
  </si>
  <si>
    <t>4. Syllabus</t>
  </si>
  <si>
    <t>No aplica</t>
  </si>
  <si>
    <t>Poco satisfactorio</t>
  </si>
  <si>
    <t>Satisfactorio</t>
  </si>
  <si>
    <t>Fortalecer las acciones de acompañamiento académico y bienestar estudiantil para mejorar la retención en los primeros años.</t>
  </si>
  <si>
    <t>Tasa de deserción a mitad de carrera= (N° estudiantes que no continuaron sus estudios en AI+d / N° estudiantes que iniciaron sus estudios en la cohorte Ai)*100</t>
  </si>
  <si>
    <t>Reducir la tasa de deserción en los primeros años de la carrera al 10% para diciembre de 2026.</t>
  </si>
  <si>
    <t>Implementar un programa integral de tutorías y orientación vocacional dirigido a estudiantes de los dos primeros años.</t>
  </si>
  <si>
    <t>Comisión Académica</t>
  </si>
  <si>
    <t>00,oo</t>
  </si>
  <si>
    <t>*Programa integral de tutorías y orientación vocacional
*Informe integral de ejecución del Programa integral de tutorías y orientación vocacional</t>
  </si>
  <si>
    <t>OEI.03</t>
  </si>
  <si>
    <t>3. Investigación e Innovación</t>
  </si>
  <si>
    <t>18. Gestión de la invesitgación e innovación</t>
  </si>
  <si>
    <t>18.5.</t>
  </si>
  <si>
    <t xml:space="preserve">Promover la socialización de los resultados de investigación e innovación entre los estudiantes mediante medios digitales y espacios académicos para fortalecer sus competencias investigativas. </t>
  </si>
  <si>
    <t>Porcentaje de proyectos de investigación e innovación difundios a los estudiantes = (N° Proyectos difundidos/ N° total de proyectos culminados en el periodo)*100</t>
  </si>
  <si>
    <t>Difundir el 100% de los resultados de los proyectos de investigación a los estudiantes mediante canales oficiales de la carrera y espacios académicos hasta diciembre de 2026.</t>
  </si>
  <si>
    <t xml:space="preserve">Diseñar e implementar un plan de comunicación en la carrera que incluya boletines digitales, publicaciones en la plataforma académica y jornadas científicas estudiantiles. </t>
  </si>
  <si>
    <t xml:space="preserve">Comisión de Investigación </t>
  </si>
  <si>
    <t>*Informe de ejecución del plan de comunicación 
*Actas de jornadas cientificas</t>
  </si>
  <si>
    <t>Firmas de responsabilidad</t>
  </si>
  <si>
    <t>Nombres  Completos</t>
  </si>
  <si>
    <t>Función</t>
  </si>
  <si>
    <t>Firma</t>
  </si>
  <si>
    <t>Decano</t>
  </si>
  <si>
    <t>Director de carrera</t>
  </si>
  <si>
    <t>Presidente CAC</t>
  </si>
  <si>
    <t>Miembro de la CAC</t>
  </si>
  <si>
    <t xml:space="preserve">Al cierre de plan </t>
  </si>
  <si>
    <t>De enero 2026 a diciembre de 2026</t>
  </si>
  <si>
    <t>Seguimiento de metas SMART</t>
  </si>
  <si>
    <t>Tipo de meta SMART</t>
  </si>
  <si>
    <t xml:space="preserve">Valor de línea base de la meta </t>
  </si>
  <si>
    <t>Meta establecida</t>
  </si>
  <si>
    <t>Resultado observado</t>
  </si>
  <si>
    <t>Cumplimiento (binario)</t>
  </si>
  <si>
    <t>Nivel de cumplimiento (%)</t>
  </si>
  <si>
    <t>Estado de cumplimiento</t>
  </si>
  <si>
    <t>Estado de avance</t>
  </si>
  <si>
    <t>Observaciones o comentarios finales</t>
  </si>
  <si>
    <t>14. Tasa de deserción</t>
  </si>
  <si>
    <t>Cuantitativa de reducción</t>
  </si>
  <si>
    <t>Se evidencia una reducción del indicador respecto a la línea base; sin embargo, el avance alcanzado (50%) resulta insuficiente para cumplir la meta establecida, por lo que se requiere reforzar las estrategias de retención estudiantil.</t>
  </si>
  <si>
    <t>Cuantitativa absoluta</t>
  </si>
  <si>
    <t>OEI.04</t>
  </si>
  <si>
    <t>Cuantitativa incremental</t>
  </si>
  <si>
    <t>Cualitativa binaria</t>
  </si>
  <si>
    <t>Si</t>
  </si>
  <si>
    <t>Descripción operativa</t>
  </si>
  <si>
    <t>Ejecutada</t>
  </si>
  <si>
    <t>Mayor al 80% hasta el 100%</t>
  </si>
  <si>
    <t>La actividad ha sido desarrollada de acuerdo con lo planificado y cuenta con evidencias verficables</t>
  </si>
  <si>
    <t>En ejecución nivel 2</t>
  </si>
  <si>
    <t>Mayor al 50% hasta el 80%</t>
  </si>
  <si>
    <t>La actividad presenta un avance significativo, con resultadso parciales y evidencias en proceso</t>
  </si>
  <si>
    <t>En ejecución nivel 1</t>
  </si>
  <si>
    <t>Mayor al 20% hasta el 50%</t>
  </si>
  <si>
    <t>La actividad ha iniciado su ejecución, pero presenta avances limitados</t>
  </si>
  <si>
    <t>No ejecutada</t>
  </si>
  <si>
    <t>Entre 0% hasta el 20%</t>
  </si>
  <si>
    <t>La actividad no ha iniciado o presenta un avance mínimo, sin evidencias significativas.</t>
  </si>
  <si>
    <t>No ingresa en el periodo de seguimiento</t>
  </si>
  <si>
    <t>Actividades cuya fecha de inicio es posterior del periodo definido para el reporte de la información</t>
  </si>
  <si>
    <t xml:space="preserve">Actividad cuya fecha de inicio es posterior al periodo definido para el resporte del seguimiento </t>
  </si>
  <si>
    <r>
      <rPr>
        <i/>
        <sz val="11"/>
        <color theme="1"/>
        <rFont val="Calibri"/>
        <family val="2"/>
        <scheme val="minor"/>
      </rPr>
      <t>Nota metodológica:</t>
    </r>
    <r>
      <rPr>
        <sz val="11"/>
        <color theme="1"/>
        <rFont val="Calibri"/>
        <family val="2"/>
        <scheme val="minor"/>
      </rPr>
      <t xml:space="preserve"> El estado de las actividades se determina en función del porcentaje de avance registrado, conforme a la tabla de estados definida para el seguimiento de plan de mejoras.</t>
    </r>
  </si>
  <si>
    <t>Estado de cumplimiento de la meta</t>
  </si>
  <si>
    <t>Estado de avance la meta SMART</t>
  </si>
  <si>
    <t>Cumplida</t>
  </si>
  <si>
    <t>Meta cumplida</t>
  </si>
  <si>
    <t>No cumplida</t>
  </si>
  <si>
    <t>Avance adecuado</t>
  </si>
  <si>
    <t>&gt;=70% y &lt;100%</t>
  </si>
  <si>
    <t>Avance parcial</t>
  </si>
  <si>
    <t>&gt;=40% y &lt;70%</t>
  </si>
  <si>
    <t>Avance insuficiente</t>
  </si>
  <si>
    <t>&lt;40</t>
  </si>
  <si>
    <r>
      <rPr>
        <i/>
        <sz val="11"/>
        <color theme="1"/>
        <rFont val="Calibri"/>
        <family val="2"/>
        <scheme val="minor"/>
      </rPr>
      <t>Nota metodológica:</t>
    </r>
    <r>
      <rPr>
        <sz val="11"/>
        <color theme="1"/>
        <rFont val="Calibri"/>
        <family val="2"/>
        <scheme val="minor"/>
      </rPr>
      <t xml:space="preserve"> El cumplimiento de las metas SMART se declara únicamente cuando se alcanza el valor final establecido (100%). Los porcentajes menores representan niveles de avance del logro de la meta, más no su cumplimiento definitivo.</t>
    </r>
  </si>
  <si>
    <t>Tipo de meta</t>
  </si>
  <si>
    <t>Cumple (binario)</t>
  </si>
  <si>
    <t>No</t>
  </si>
  <si>
    <t>a) Cuantitativa absoluta</t>
  </si>
  <si>
    <t xml:space="preserve"> = Resultado observado / Meta establecida </t>
  </si>
  <si>
    <t>b) Cuantitativa incremental</t>
  </si>
  <si>
    <t xml:space="preserve"> = (Resultado observado − Valor de línea base de la meta ) / (Meta establecido −Valor de línea base de la meta )</t>
  </si>
  <si>
    <t>c) Cuantitativa de reducción</t>
  </si>
  <si>
    <t>(Valor de línea base de la meta  − Resultado observado) / (Valor de línea base de la meta  − Meta establecida)</t>
  </si>
  <si>
    <t>d) Cualitativa binaria</t>
  </si>
  <si>
    <t>Sí → 100%
No → 0%</t>
  </si>
  <si>
    <t>*En las metas cualitativas, el cumplimiento se evalúa de manera binaria (Sí/No), convirtiéndose posteriormente en una escala numérica normalizada para el cálculo del nivel de cumplimiento y de los KPI globales.</t>
  </si>
  <si>
    <t>Tipo De Estándar</t>
  </si>
  <si>
    <t>Estándar</t>
  </si>
  <si>
    <t>Meta Valoración óptima a alcanzar</t>
  </si>
  <si>
    <t>Fecha de Inicio (Mm/Aa)</t>
  </si>
  <si>
    <t>Fecha Fin</t>
  </si>
  <si>
    <t>Medio De Verificación</t>
  </si>
  <si>
    <t>Modelo/Propio</t>
  </si>
  <si>
    <t>(Mm/Aa)</t>
  </si>
  <si>
    <t>1. Currículo</t>
  </si>
  <si>
    <t>1. Perfil de egreso</t>
  </si>
  <si>
    <t>1.1.</t>
  </si>
  <si>
    <t>OEI.02</t>
  </si>
  <si>
    <t>Propio</t>
  </si>
  <si>
    <t>2. Proyecto curricular</t>
  </si>
  <si>
    <t>1.2.</t>
  </si>
  <si>
    <t>Cuasi satisfactorio</t>
  </si>
  <si>
    <t>3. Malla curricular</t>
  </si>
  <si>
    <t>1.3.</t>
  </si>
  <si>
    <t>4. Vinculación con la sociedad</t>
  </si>
  <si>
    <t>1.4.</t>
  </si>
  <si>
    <t>Deficiente</t>
  </si>
  <si>
    <t>OEI.05</t>
  </si>
  <si>
    <t>5. Funciones estratégicas y de soporte</t>
  </si>
  <si>
    <t>5. Metodología y recursos de aprndizaje</t>
  </si>
  <si>
    <t>1.5.</t>
  </si>
  <si>
    <t>6. Escenarios de prácticas formativas</t>
  </si>
  <si>
    <t>2.1.</t>
  </si>
  <si>
    <t>7. Tecologías para el aprendizaje y conocimiento (TAC)</t>
  </si>
  <si>
    <t>2.2.</t>
  </si>
  <si>
    <t>8. Afinidad del personal académico</t>
  </si>
  <si>
    <t>2.3.</t>
  </si>
  <si>
    <t>9. Personal académico titular permanente</t>
  </si>
  <si>
    <t>2.4.</t>
  </si>
  <si>
    <t>10. Evaluaicón itegral del desempeño del perosnal académico</t>
  </si>
  <si>
    <t>2.5.</t>
  </si>
  <si>
    <t>11. Sistema de tutorías académicas</t>
  </si>
  <si>
    <t>2.6.</t>
  </si>
  <si>
    <t>12. Habilidades blandas</t>
  </si>
  <si>
    <t>3.1.</t>
  </si>
  <si>
    <t xml:space="preserve">13. Seguimiento al cumplimineto de los resultados de aprendizaje </t>
  </si>
  <si>
    <t>3.2.</t>
  </si>
  <si>
    <t>3.3.</t>
  </si>
  <si>
    <t>15. Tasa de titulación de grado</t>
  </si>
  <si>
    <t>3.4.</t>
  </si>
  <si>
    <t>16. Seguimiento a graduados</t>
  </si>
  <si>
    <t>4.1.</t>
  </si>
  <si>
    <t>17. Éxito a gradudados</t>
  </si>
  <si>
    <t>4.2.</t>
  </si>
  <si>
    <t>4.3.</t>
  </si>
  <si>
    <t>19. Producción académica</t>
  </si>
  <si>
    <t>4.4.</t>
  </si>
  <si>
    <t>20. Interdisciplinariedad para la articulación de las funciones sustantivas</t>
  </si>
  <si>
    <t>4.5.</t>
  </si>
  <si>
    <t>21. Planificación y gestión de la vinculación con la sociedad</t>
  </si>
  <si>
    <t>4.6.</t>
  </si>
  <si>
    <t>22. Mecanismos de transferencia de tecnología y conocimiento</t>
  </si>
  <si>
    <t>6.1.</t>
  </si>
  <si>
    <t>23. Prácticas preprofesionales</t>
  </si>
  <si>
    <t>6.2.</t>
  </si>
  <si>
    <t>24. Planificaicón académica y administrativa de la carrera</t>
  </si>
  <si>
    <t>6.3.</t>
  </si>
  <si>
    <t>25. Aseguramiento de la calidad de la carrera</t>
  </si>
  <si>
    <t>6.4.</t>
  </si>
  <si>
    <t>26. Ética, tranasparencia e integridad</t>
  </si>
  <si>
    <t>7.1.</t>
  </si>
  <si>
    <t>27. Internacionalización y movilidad</t>
  </si>
  <si>
    <t>7.2.</t>
  </si>
  <si>
    <t>28. Gestión de la infraestructura física y tecnológica</t>
  </si>
  <si>
    <t>7.3.</t>
  </si>
  <si>
    <t>29. Ambientes de aprendizaje</t>
  </si>
  <si>
    <t>7.4.</t>
  </si>
  <si>
    <t>30. Herramientas pedagógicas</t>
  </si>
  <si>
    <t>7.5.</t>
  </si>
  <si>
    <t>31. Gestión de acervo y recursos bibliográficos</t>
  </si>
  <si>
    <t>10.1.</t>
  </si>
  <si>
    <t>10.2.</t>
  </si>
  <si>
    <t>10.3.</t>
  </si>
  <si>
    <t>10.4.</t>
  </si>
  <si>
    <t>10.5.</t>
  </si>
  <si>
    <t>11.1.</t>
  </si>
  <si>
    <t>11.2.</t>
  </si>
  <si>
    <t>11.3.</t>
  </si>
  <si>
    <t>11.4.</t>
  </si>
  <si>
    <t>11.5.</t>
  </si>
  <si>
    <t>12.1.</t>
  </si>
  <si>
    <t>12.2.</t>
  </si>
  <si>
    <t>12.3.</t>
  </si>
  <si>
    <t>12.4.</t>
  </si>
  <si>
    <t>13.1.</t>
  </si>
  <si>
    <t>13.2.</t>
  </si>
  <si>
    <t>13.3.</t>
  </si>
  <si>
    <t>13.4.</t>
  </si>
  <si>
    <t>16.1.</t>
  </si>
  <si>
    <t>16.2.</t>
  </si>
  <si>
    <t>16.3.</t>
  </si>
  <si>
    <t>16.4.</t>
  </si>
  <si>
    <t>16.5.</t>
  </si>
  <si>
    <t>18.1.</t>
  </si>
  <si>
    <t>18.2.</t>
  </si>
  <si>
    <t>18.3.</t>
  </si>
  <si>
    <t>18.4.</t>
  </si>
  <si>
    <t>18.6.</t>
  </si>
  <si>
    <t>20.1.</t>
  </si>
  <si>
    <t>20.2.</t>
  </si>
  <si>
    <t>20.3.</t>
  </si>
  <si>
    <t>20.4.</t>
  </si>
  <si>
    <t>20.5.</t>
  </si>
  <si>
    <t>20.6.</t>
  </si>
  <si>
    <t>21.1.</t>
  </si>
  <si>
    <t>21.2.</t>
  </si>
  <si>
    <t>21.3.</t>
  </si>
  <si>
    <t>21.4.</t>
  </si>
  <si>
    <t>21.5.</t>
  </si>
  <si>
    <t>21.6.</t>
  </si>
  <si>
    <t>21.7.</t>
  </si>
  <si>
    <t>21.8.</t>
  </si>
  <si>
    <t>22.1.</t>
  </si>
  <si>
    <t>22.2.</t>
  </si>
  <si>
    <t>22.3.</t>
  </si>
  <si>
    <t>22.4.</t>
  </si>
  <si>
    <t>23.1.</t>
  </si>
  <si>
    <t>23.2.</t>
  </si>
  <si>
    <t>23.3.</t>
  </si>
  <si>
    <t>23.4.</t>
  </si>
  <si>
    <t>23.5.</t>
  </si>
  <si>
    <t>23.6.</t>
  </si>
  <si>
    <t>23.7.</t>
  </si>
  <si>
    <t>24.1.</t>
  </si>
  <si>
    <t>24.2.</t>
  </si>
  <si>
    <t>24.3.</t>
  </si>
  <si>
    <t>24.4.</t>
  </si>
  <si>
    <t>24.5.</t>
  </si>
  <si>
    <t>26.1.</t>
  </si>
  <si>
    <t>26.2.</t>
  </si>
  <si>
    <t>26.3.</t>
  </si>
  <si>
    <t>26.4.</t>
  </si>
  <si>
    <t>26.5.</t>
  </si>
  <si>
    <t>27.1.</t>
  </si>
  <si>
    <t>27.2.</t>
  </si>
  <si>
    <t>27.3.</t>
  </si>
  <si>
    <t>27.4.</t>
  </si>
  <si>
    <t>27.5.</t>
  </si>
  <si>
    <t>28.1.</t>
  </si>
  <si>
    <t>28.2.</t>
  </si>
  <si>
    <t>28.3.</t>
  </si>
  <si>
    <t>28.4.</t>
  </si>
  <si>
    <t>28.5.</t>
  </si>
  <si>
    <t>31.1.</t>
  </si>
  <si>
    <t>31.2.</t>
  </si>
  <si>
    <t>31.3.</t>
  </si>
  <si>
    <t>31.4.</t>
  </si>
  <si>
    <t>31.5.</t>
  </si>
  <si>
    <t>31.6.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</si>
</sst>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A7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DCAC"/>
        <bgColor indexed="64"/>
      </patternFill>
    </fill>
    <fill>
      <patternFill patternType="solid">
        <fgColor rgb="FF69D8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3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6" borderId="7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8" borderId="0" xfId="0" applyFill="1" applyAlignment="1">
      <alignment vertical="center"/>
    </xf>
    <xf numFmtId="0" fontId="0" fillId="13" borderId="5" xfId="0" applyFill="1" applyBorder="1"/>
    <xf numFmtId="0" fontId="0" fillId="12" borderId="5" xfId="0" applyFill="1" applyBorder="1"/>
    <xf numFmtId="0" fontId="0" fillId="11" borderId="5" xfId="0" applyFill="1" applyBorder="1"/>
    <xf numFmtId="0" fontId="0" fillId="10" borderId="5" xfId="0" applyFill="1" applyBorder="1"/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9" fillId="9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5" xfId="0" applyBorder="1"/>
    <xf numFmtId="0" fontId="0" fillId="0" borderId="0" xfId="0" applyAlignment="1">
      <alignment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/>
    </xf>
    <xf numFmtId="0" fontId="9" fillId="14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4" fontId="0" fillId="0" borderId="5" xfId="0" applyNumberFormat="1" applyBorder="1" applyAlignment="1">
      <alignment horizontal="center" vertical="center"/>
    </xf>
    <xf numFmtId="0" fontId="0" fillId="0" borderId="9" xfId="0" applyBorder="1" applyAlignment="1">
      <alignment vertical="center"/>
    </xf>
    <xf numFmtId="10" fontId="0" fillId="0" borderId="5" xfId="0" applyNumberFormat="1" applyBorder="1" applyAlignment="1">
      <alignment horizontal="center" vertical="center" wrapText="1"/>
    </xf>
    <xf numFmtId="0" fontId="0" fillId="15" borderId="5" xfId="0" applyFill="1" applyBorder="1"/>
    <xf numFmtId="14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0" fontId="4" fillId="16" borderId="5" xfId="0" applyFont="1" applyFill="1" applyBorder="1" applyAlignment="1">
      <alignment horizontal="center"/>
    </xf>
    <xf numFmtId="0" fontId="15" fillId="9" borderId="8" xfId="0" applyFont="1" applyFill="1" applyBorder="1" applyAlignment="1" applyProtection="1">
      <alignment horizontal="center" vertical="center" wrapText="1"/>
      <protection locked="0"/>
    </xf>
    <xf numFmtId="0" fontId="15" fillId="9" borderId="5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left"/>
    </xf>
    <xf numFmtId="0" fontId="4" fillId="17" borderId="0" xfId="0" applyFont="1" applyFill="1"/>
    <xf numFmtId="0" fontId="15" fillId="14" borderId="5" xfId="0" applyFont="1" applyFill="1" applyBorder="1" applyAlignment="1" applyProtection="1">
      <alignment horizontal="center" vertical="center" wrapText="1"/>
      <protection locked="0"/>
    </xf>
    <xf numFmtId="0" fontId="4" fillId="17" borderId="0" xfId="0" applyFont="1" applyFill="1" applyAlignment="1">
      <alignment vertic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6" fillId="0" borderId="5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14" fontId="17" fillId="0" borderId="5" xfId="0" applyNumberFormat="1" applyFont="1" applyBorder="1"/>
    <xf numFmtId="14" fontId="17" fillId="0" borderId="5" xfId="0" applyNumberFormat="1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/>
    <xf numFmtId="14" fontId="17" fillId="0" borderId="5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5" xfId="0" applyFont="1" applyBorder="1" applyAlignment="1">
      <alignment horizontal="left" vertical="center" wrapText="1"/>
    </xf>
    <xf numFmtId="17" fontId="16" fillId="0" borderId="5" xfId="0" applyNumberFormat="1" applyFont="1" applyBorder="1" applyAlignment="1">
      <alignment horizontal="center" vertical="center" wrapText="1"/>
    </xf>
    <xf numFmtId="17" fontId="16" fillId="0" borderId="5" xfId="0" applyNumberFormat="1" applyFont="1" applyBorder="1" applyAlignment="1">
      <alignment horizontal="center" vertical="center"/>
    </xf>
    <xf numFmtId="9" fontId="17" fillId="0" borderId="5" xfId="0" applyNumberFormat="1" applyFont="1" applyBorder="1" applyAlignment="1">
      <alignment horizontal="center" vertical="center"/>
    </xf>
    <xf numFmtId="10" fontId="17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>
          <bgColor rgb="FF65D7FF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5D7FF"/>
      <color rgb="FF81DEFF"/>
      <color rgb="FF5BD4FF"/>
      <color rgb="FFFA0000"/>
      <color rgb="FF5DD5FF"/>
      <color rgb="FF71DAFF"/>
      <color rgb="FF61D6FF"/>
      <color rgb="FF4BD0FF"/>
      <color rgb="FF69D8FF"/>
      <color rgb="FF3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FF00-E43A-48C6-8CE6-2777EA5DD8FA}">
  <dimension ref="A1:B6"/>
  <sheetViews>
    <sheetView workbookViewId="0">
      <selection activeCell="D11" sqref="D11"/>
    </sheetView>
  </sheetViews>
  <sheetFormatPr baseColWidth="10" defaultColWidth="11.42578125" defaultRowHeight="15" x14ac:dyDescent="0.25"/>
  <cols>
    <col min="1" max="1" width="37.140625" customWidth="1"/>
    <col min="2" max="2" width="30.7109375" customWidth="1"/>
  </cols>
  <sheetData>
    <row r="1" spans="1:2" x14ac:dyDescent="0.25">
      <c r="A1" s="12" t="s">
        <v>0</v>
      </c>
    </row>
    <row r="3" spans="1:2" x14ac:dyDescent="0.25">
      <c r="A3" t="s">
        <v>1</v>
      </c>
      <c r="B3" s="37">
        <v>46023</v>
      </c>
    </row>
    <row r="4" spans="1:2" x14ac:dyDescent="0.25">
      <c r="A4" t="s">
        <v>2</v>
      </c>
      <c r="B4" s="37">
        <v>46112</v>
      </c>
    </row>
    <row r="6" spans="1:2" x14ac:dyDescent="0.25">
      <c r="A6" t="s">
        <v>3</v>
      </c>
      <c r="B6" s="37">
        <v>46387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B0632-BCF4-4D97-B92B-1AFF75C890CE}">
  <dimension ref="A1:Y21"/>
  <sheetViews>
    <sheetView tabSelected="1" zoomScale="85" zoomScaleNormal="85" workbookViewId="0">
      <selection activeCell="G5" sqref="G5"/>
    </sheetView>
  </sheetViews>
  <sheetFormatPr baseColWidth="10" defaultColWidth="11.42578125" defaultRowHeight="15" x14ac:dyDescent="0.25"/>
  <cols>
    <col min="1" max="2" width="7.85546875" style="3" customWidth="1"/>
    <col min="3" max="3" width="13.42578125" customWidth="1"/>
    <col min="4" max="4" width="13.7109375" customWidth="1"/>
    <col min="5" max="5" width="7" style="10" customWidth="1"/>
    <col min="6" max="6" width="13" customWidth="1"/>
    <col min="7" max="7" width="15.140625" customWidth="1"/>
    <col min="8" max="8" width="25" customWidth="1"/>
    <col min="9" max="9" width="23.140625" customWidth="1"/>
    <col min="10" max="10" width="25.7109375" customWidth="1"/>
    <col min="11" max="11" width="26.5703125" customWidth="1"/>
    <col min="12" max="12" width="11.140625" customWidth="1"/>
    <col min="13" max="13" width="11" customWidth="1"/>
    <col min="14" max="14" width="14.140625" customWidth="1"/>
    <col min="15" max="15" width="13" customWidth="1"/>
    <col min="16" max="16" width="28.28515625" customWidth="1"/>
    <col min="17" max="17" width="17" customWidth="1"/>
    <col min="18" max="18" width="21.7109375" customWidth="1"/>
    <col min="19" max="19" width="12" customWidth="1"/>
    <col min="22" max="22" width="11.85546875" bestFit="1" customWidth="1"/>
    <col min="23" max="23" width="13.28515625" customWidth="1"/>
    <col min="24" max="24" width="22.85546875" customWidth="1"/>
    <col min="25" max="25" width="24.7109375" customWidth="1"/>
  </cols>
  <sheetData>
    <row r="1" spans="1:25" ht="18.75" x14ac:dyDescent="0.3">
      <c r="A1" s="69" t="s">
        <v>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5" ht="18.75" x14ac:dyDescent="0.3">
      <c r="A2" s="69" t="s">
        <v>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25" x14ac:dyDescent="0.25">
      <c r="A3" s="9"/>
      <c r="B3" s="9"/>
      <c r="F3" s="11" t="s">
        <v>6</v>
      </c>
      <c r="J3" s="44" t="s">
        <v>7</v>
      </c>
      <c r="K3" s="70" t="s">
        <v>8</v>
      </c>
      <c r="L3" s="70"/>
      <c r="M3" s="70"/>
      <c r="N3" s="90" t="s">
        <v>9</v>
      </c>
      <c r="O3" s="46"/>
    </row>
    <row r="4" spans="1:25" ht="27" customHeight="1" x14ac:dyDescent="0.25">
      <c r="A4" s="9"/>
      <c r="B4" s="9"/>
      <c r="F4" s="11" t="s">
        <v>10</v>
      </c>
      <c r="J4" s="44" t="s">
        <v>11</v>
      </c>
      <c r="K4" s="71" t="s">
        <v>12</v>
      </c>
      <c r="L4" s="71"/>
      <c r="M4" s="71"/>
      <c r="N4" s="91" t="s">
        <v>13</v>
      </c>
      <c r="O4" s="47"/>
      <c r="Q4" s="68" t="s">
        <v>14</v>
      </c>
      <c r="R4" s="68"/>
      <c r="S4" s="68"/>
      <c r="T4" s="68"/>
      <c r="U4" s="68"/>
      <c r="V4" s="68"/>
      <c r="W4" s="68"/>
      <c r="X4" s="68"/>
      <c r="Y4" s="68"/>
    </row>
    <row r="5" spans="1:25" ht="45" customHeight="1" x14ac:dyDescent="0.25">
      <c r="A5" s="13" t="s">
        <v>15</v>
      </c>
      <c r="B5" s="14" t="s">
        <v>16</v>
      </c>
      <c r="C5" s="14" t="s">
        <v>17</v>
      </c>
      <c r="D5" s="14" t="s">
        <v>18</v>
      </c>
      <c r="E5" s="14" t="s">
        <v>19</v>
      </c>
      <c r="F5" s="14" t="s">
        <v>20</v>
      </c>
      <c r="G5" s="14" t="s">
        <v>21</v>
      </c>
      <c r="H5" s="15" t="s">
        <v>22</v>
      </c>
      <c r="I5" s="15" t="s">
        <v>23</v>
      </c>
      <c r="J5" s="14" t="s">
        <v>24</v>
      </c>
      <c r="K5" s="14" t="s">
        <v>25</v>
      </c>
      <c r="L5" s="14" t="s">
        <v>26</v>
      </c>
      <c r="M5" s="14" t="s">
        <v>27</v>
      </c>
      <c r="N5" s="14" t="s">
        <v>28</v>
      </c>
      <c r="O5" s="16" t="s">
        <v>29</v>
      </c>
      <c r="P5" s="14" t="s">
        <v>30</v>
      </c>
      <c r="Q5" s="33" t="s">
        <v>31</v>
      </c>
      <c r="R5" s="33" t="s">
        <v>32</v>
      </c>
      <c r="S5" s="33" t="s">
        <v>33</v>
      </c>
      <c r="T5" s="33" t="s">
        <v>34</v>
      </c>
      <c r="U5" s="33" t="s">
        <v>35</v>
      </c>
      <c r="V5" s="33" t="s">
        <v>36</v>
      </c>
      <c r="W5" s="33" t="s">
        <v>37</v>
      </c>
      <c r="X5" s="33" t="s">
        <v>38</v>
      </c>
      <c r="Y5" s="33" t="s">
        <v>39</v>
      </c>
    </row>
    <row r="6" spans="1:25" ht="113.25" customHeight="1" x14ac:dyDescent="0.25">
      <c r="A6" s="8" t="s">
        <v>40</v>
      </c>
      <c r="B6" s="18" t="s">
        <v>41</v>
      </c>
      <c r="C6" s="17" t="s">
        <v>42</v>
      </c>
      <c r="D6" s="17" t="s">
        <v>43</v>
      </c>
      <c r="E6" s="8" t="s">
        <v>44</v>
      </c>
      <c r="F6" s="17" t="s">
        <v>45</v>
      </c>
      <c r="G6" s="17" t="s">
        <v>46</v>
      </c>
      <c r="H6" s="17" t="s">
        <v>47</v>
      </c>
      <c r="I6" s="17" t="s">
        <v>48</v>
      </c>
      <c r="J6" s="17" t="s">
        <v>49</v>
      </c>
      <c r="K6" s="17" t="s">
        <v>50</v>
      </c>
      <c r="L6" s="52">
        <v>46113</v>
      </c>
      <c r="M6" s="80">
        <v>46368</v>
      </c>
      <c r="N6" s="81" t="s">
        <v>51</v>
      </c>
      <c r="O6" s="82" t="s">
        <v>52</v>
      </c>
      <c r="P6" s="83" t="s">
        <v>53</v>
      </c>
      <c r="Q6" s="82">
        <v>10</v>
      </c>
      <c r="R6" s="84" t="str">
        <f>IF(L6&gt;'Parámetros de reporte'!$B$4,"No ingresa en el periodo de seguimiento",IF(Q6&gt;=80,"Ejecutada",IF(Q6&gt;=50,"En ejecución nivel 2",
IF(Q6&gt;=20,"En ejecución nivel 1","No ejecutada"))))</f>
        <v>No ingresa en el periodo de seguimiento</v>
      </c>
      <c r="S6" s="24"/>
      <c r="T6" s="85"/>
      <c r="U6" s="86"/>
      <c r="V6" s="87">
        <f ca="1">IF(U6="", MAX(0, TODAY()-M6), MAX(0, U6-M6))</f>
        <v>0</v>
      </c>
      <c r="W6" s="88"/>
      <c r="X6" s="38"/>
      <c r="Y6" s="38"/>
    </row>
    <row r="7" spans="1:25" ht="131.25" customHeight="1" x14ac:dyDescent="0.25">
      <c r="A7" s="8" t="s">
        <v>54</v>
      </c>
      <c r="B7" s="18" t="s">
        <v>41</v>
      </c>
      <c r="C7" s="17" t="s">
        <v>55</v>
      </c>
      <c r="D7" s="17" t="s">
        <v>56</v>
      </c>
      <c r="E7" s="8" t="s">
        <v>57</v>
      </c>
      <c r="F7" s="17" t="s">
        <v>45</v>
      </c>
      <c r="G7" s="17" t="s">
        <v>46</v>
      </c>
      <c r="H7" s="17" t="s">
        <v>58</v>
      </c>
      <c r="I7" s="17" t="s">
        <v>59</v>
      </c>
      <c r="J7" s="17" t="s">
        <v>60</v>
      </c>
      <c r="K7" s="17" t="s">
        <v>61</v>
      </c>
      <c r="L7" s="52">
        <v>46023</v>
      </c>
      <c r="M7" s="80">
        <v>46093</v>
      </c>
      <c r="N7" s="81" t="s">
        <v>62</v>
      </c>
      <c r="O7" s="82">
        <v>1000</v>
      </c>
      <c r="P7" s="83" t="s">
        <v>63</v>
      </c>
      <c r="Q7" s="82">
        <v>10</v>
      </c>
      <c r="R7" s="84" t="str">
        <f>IF(L7&gt;'Parámetros de reporte'!$B$4,"No ingresa en el periodo de seguimiento",IF(Q7&gt;=80,"Ejecutada",IF(Q7&gt;=50,"En ejecución nivel 2",
IF(Q7&gt;=20,"En ejecución nivel 1","No ejecutada"))))</f>
        <v>No ejecutada</v>
      </c>
      <c r="S7" s="24"/>
      <c r="T7" s="89">
        <v>46032</v>
      </c>
      <c r="U7" s="86">
        <v>46105</v>
      </c>
      <c r="V7" s="87">
        <f ca="1">IF(U7="", MAX(0, TODAY()-M7), MAX(0, U7-M7))</f>
        <v>12</v>
      </c>
      <c r="W7" s="88"/>
      <c r="X7" s="38"/>
      <c r="Y7" s="38"/>
    </row>
    <row r="8" spans="1:25" ht="131.25" customHeight="1" x14ac:dyDescent="0.25">
      <c r="A8" s="8"/>
      <c r="B8" s="18"/>
      <c r="C8" s="17"/>
      <c r="D8" s="17"/>
      <c r="E8" s="8"/>
      <c r="F8" s="17"/>
      <c r="G8" s="17"/>
      <c r="H8" s="17"/>
      <c r="I8" s="17"/>
      <c r="J8" s="17"/>
      <c r="K8" s="17"/>
      <c r="L8" s="52"/>
      <c r="M8" s="80">
        <v>46137</v>
      </c>
      <c r="N8" s="81"/>
      <c r="O8" s="82"/>
      <c r="P8" s="83"/>
      <c r="Q8" s="82">
        <v>90</v>
      </c>
      <c r="R8" s="84" t="str">
        <f>IF(L8&gt;'Parámetros de reporte'!$B$4,"No ingresa en el periodo de seguimiento",IF(Q8&gt;=80,"Ejecutada",IF(Q8&gt;=50,"En ejecución nivel 2",
IF(Q8&gt;=20,"En ejecución nivel 1","No ejecutada"))))</f>
        <v>Ejecutada</v>
      </c>
      <c r="S8" s="24"/>
      <c r="T8" s="89">
        <v>46032</v>
      </c>
      <c r="U8" s="86">
        <v>46138</v>
      </c>
      <c r="V8" s="87">
        <f ca="1">IF(U8="", MAX(0, TODAY()-M8), MAX(0, U8-M8))</f>
        <v>1</v>
      </c>
      <c r="W8" s="88"/>
      <c r="X8" s="38"/>
      <c r="Y8" s="38"/>
    </row>
    <row r="9" spans="1:25" ht="131.25" customHeight="1" x14ac:dyDescent="0.25">
      <c r="A9" s="8"/>
      <c r="B9" s="18"/>
      <c r="C9" s="17"/>
      <c r="D9" s="17"/>
      <c r="E9" s="8"/>
      <c r="F9" s="17"/>
      <c r="G9" s="17"/>
      <c r="H9" s="17"/>
      <c r="I9" s="17"/>
      <c r="J9" s="17"/>
      <c r="K9" s="17"/>
      <c r="L9" s="52"/>
      <c r="M9" s="80"/>
      <c r="N9" s="81"/>
      <c r="O9" s="82"/>
      <c r="P9" s="83"/>
      <c r="Q9" s="82">
        <v>28</v>
      </c>
      <c r="R9" s="84" t="str">
        <f>IF(L9&gt;'Parámetros de reporte'!$B$4,"No ingresa en el periodo de seguimiento",IF(Q9&gt;=80,"Ejecutada",IF(Q9&gt;=50,"En ejecución nivel 2",
IF(Q9&gt;=20,"En ejecución nivel 1","No ejecutada"))))</f>
        <v>En ejecución nivel 1</v>
      </c>
      <c r="S9" s="24"/>
      <c r="T9" s="89"/>
      <c r="U9" s="86"/>
      <c r="V9" s="88"/>
      <c r="W9" s="88"/>
      <c r="X9" s="38"/>
      <c r="Y9" s="38"/>
    </row>
    <row r="10" spans="1:25" ht="131.25" customHeight="1" x14ac:dyDescent="0.25">
      <c r="A10" s="8"/>
      <c r="B10" s="18"/>
      <c r="C10" s="17"/>
      <c r="D10" s="17"/>
      <c r="E10" s="8"/>
      <c r="F10" s="17"/>
      <c r="G10" s="17"/>
      <c r="H10" s="17"/>
      <c r="I10" s="17"/>
      <c r="J10" s="17"/>
      <c r="K10" s="17"/>
      <c r="L10" s="52"/>
      <c r="M10" s="53"/>
      <c r="N10" s="8"/>
      <c r="O10" s="21"/>
      <c r="P10" s="17"/>
      <c r="Q10" s="40"/>
      <c r="R10" s="24" t="str">
        <f>IF(L10&gt;'Parámetros de reporte'!$B$4,"No ingresa en el periodo de seguimiento",IF(Q10&gt;=80,"Ejecutada",IF(Q10&gt;=50,"En ejecución nivel 2",
IF(Q10&gt;=20,"En ejecución nivel 1","No ejecutada"))))</f>
        <v>No ejecutada</v>
      </c>
      <c r="S10" s="24"/>
      <c r="T10" s="48"/>
      <c r="U10" s="45"/>
      <c r="V10" s="38"/>
      <c r="W10" s="38"/>
      <c r="X10" s="38"/>
      <c r="Y10" s="38"/>
    </row>
    <row r="11" spans="1:25" ht="131.25" customHeight="1" x14ac:dyDescent="0.25">
      <c r="A11" s="8"/>
      <c r="B11" s="18"/>
      <c r="C11" s="17"/>
      <c r="D11" s="17"/>
      <c r="E11" s="8"/>
      <c r="F11" s="17"/>
      <c r="G11" s="17"/>
      <c r="H11" s="17"/>
      <c r="I11" s="17"/>
      <c r="J11" s="17"/>
      <c r="K11" s="17"/>
      <c r="L11" s="52"/>
      <c r="M11" s="53"/>
      <c r="N11" s="8"/>
      <c r="O11" s="21"/>
      <c r="P11" s="17"/>
      <c r="Q11" s="40"/>
      <c r="R11" s="24" t="str">
        <f>IF(L11&gt;'Parámetros de reporte'!$B$4,"No ingresa en el periodo de seguimiento",IF(Q11&gt;=80,"Ejecutada",IF(Q11&gt;=50,"En ejecución nivel 2",
IF(Q11&gt;=20,"En ejecución nivel 1","No ejecutada"))))</f>
        <v>No ejecutada</v>
      </c>
      <c r="S11" s="24"/>
      <c r="T11" s="48"/>
      <c r="U11" s="45"/>
      <c r="V11" s="38"/>
      <c r="W11" s="38"/>
      <c r="X11" s="38"/>
      <c r="Y11" s="38"/>
    </row>
    <row r="12" spans="1:25" ht="131.25" customHeight="1" x14ac:dyDescent="0.25">
      <c r="A12" s="8"/>
      <c r="B12" s="18"/>
      <c r="C12" s="17"/>
      <c r="D12" s="17"/>
      <c r="E12" s="8"/>
      <c r="F12" s="17"/>
      <c r="G12" s="17"/>
      <c r="H12" s="17"/>
      <c r="I12" s="17"/>
      <c r="J12" s="17"/>
      <c r="K12" s="17"/>
      <c r="L12" s="52"/>
      <c r="M12" s="53"/>
      <c r="N12" s="8"/>
      <c r="O12" s="21"/>
      <c r="P12" s="17"/>
      <c r="Q12" s="40"/>
      <c r="R12" s="24" t="str">
        <f>IF(L12&gt;'Parámetros de reporte'!$B$4,"No ingresa en el periodo de seguimiento",IF(Q12&gt;=80,"Ejecutada",IF(Q12&gt;=50,"En ejecución nivel 2",
IF(Q12&gt;=20,"En ejecución nivel 1","No ejecutada"))))</f>
        <v>No ejecutada</v>
      </c>
      <c r="S12" s="24"/>
      <c r="T12" s="48"/>
      <c r="U12" s="45"/>
      <c r="V12" s="38"/>
      <c r="W12" s="38"/>
      <c r="X12" s="38"/>
      <c r="Y12" s="38"/>
    </row>
    <row r="13" spans="1:25" ht="131.25" customHeight="1" x14ac:dyDescent="0.25">
      <c r="A13" s="8"/>
      <c r="B13" s="18"/>
      <c r="C13" s="17"/>
      <c r="D13" s="17"/>
      <c r="E13" s="8"/>
      <c r="F13" s="17"/>
      <c r="G13" s="17"/>
      <c r="H13" s="17"/>
      <c r="I13" s="17"/>
      <c r="J13" s="17"/>
      <c r="K13" s="17"/>
      <c r="L13" s="52"/>
      <c r="M13" s="53"/>
      <c r="N13" s="8"/>
      <c r="O13" s="21"/>
      <c r="P13" s="17"/>
      <c r="Q13" s="40"/>
      <c r="R13" s="24" t="str">
        <f>IF(L13&gt;'Parámetros de reporte'!$B$4,"No ingresa en el periodo de seguimiento",IF(Q13&gt;=80,"Ejecutada",IF(Q13&gt;=50,"En ejecución nivel 2",
IF(Q13&gt;=20,"En ejecución nivel 1","No ejecutada"))))</f>
        <v>No ejecutada</v>
      </c>
      <c r="S13" s="24"/>
      <c r="T13" s="48"/>
      <c r="U13" s="45"/>
      <c r="V13" s="38"/>
      <c r="W13" s="38"/>
      <c r="X13" s="38"/>
      <c r="Y13" s="38"/>
    </row>
    <row r="14" spans="1:25" ht="131.25" customHeight="1" x14ac:dyDescent="0.25">
      <c r="A14" s="8"/>
      <c r="B14" s="18"/>
      <c r="C14" s="17"/>
      <c r="D14" s="17"/>
      <c r="E14" s="8"/>
      <c r="F14" s="17"/>
      <c r="G14" s="17"/>
      <c r="H14" s="17"/>
      <c r="I14" s="17"/>
      <c r="J14" s="17"/>
      <c r="K14" s="17"/>
      <c r="L14" s="52"/>
      <c r="M14" s="53"/>
      <c r="N14" s="8"/>
      <c r="O14" s="21"/>
      <c r="P14" s="17"/>
      <c r="Q14" s="40"/>
      <c r="R14" s="24" t="str">
        <f>IF(L14&gt;'Parámetros de reporte'!$B$4,"No ingresa en el periodo de seguimiento",IF(Q14&gt;=80,"Ejecutada",IF(Q14&gt;=50,"En ejecución nivel 2",
IF(Q14&gt;=20,"En ejecución nivel 1","No ejecutada"))))</f>
        <v>No ejecutada</v>
      </c>
      <c r="S14" s="24"/>
      <c r="T14" s="48"/>
      <c r="U14" s="45"/>
      <c r="V14" s="38"/>
      <c r="W14" s="38"/>
      <c r="X14" s="38"/>
      <c r="Y14" s="38"/>
    </row>
    <row r="15" spans="1:25" ht="38.25" customHeight="1" x14ac:dyDescent="0.25"/>
    <row r="16" spans="1:25" x14ac:dyDescent="0.25">
      <c r="A16" s="65" t="s">
        <v>64</v>
      </c>
      <c r="B16" s="65"/>
      <c r="C16" s="65"/>
      <c r="D16" s="65"/>
      <c r="E16" s="65"/>
      <c r="F16" s="65"/>
      <c r="G16" s="65"/>
      <c r="H16" s="65"/>
      <c r="I16" s="65"/>
      <c r="J16" s="65"/>
    </row>
    <row r="17" spans="1:10" x14ac:dyDescent="0.25">
      <c r="A17" s="65" t="s">
        <v>65</v>
      </c>
      <c r="B17" s="65"/>
      <c r="C17" s="65"/>
      <c r="D17" s="65"/>
      <c r="E17" s="65"/>
      <c r="F17" s="65"/>
      <c r="G17" s="65" t="s">
        <v>66</v>
      </c>
      <c r="H17" s="65"/>
      <c r="I17" s="66" t="s">
        <v>67</v>
      </c>
      <c r="J17" s="67"/>
    </row>
    <row r="18" spans="1:10" ht="47.25" customHeight="1" x14ac:dyDescent="0.25">
      <c r="A18" s="64"/>
      <c r="B18" s="64"/>
      <c r="C18" s="64"/>
      <c r="D18" s="64"/>
      <c r="E18" s="64"/>
      <c r="F18" s="64"/>
      <c r="G18" s="63" t="s">
        <v>68</v>
      </c>
      <c r="H18" s="63"/>
      <c r="I18" s="61"/>
      <c r="J18" s="62"/>
    </row>
    <row r="19" spans="1:10" ht="47.25" customHeight="1" x14ac:dyDescent="0.25">
      <c r="A19" s="64"/>
      <c r="B19" s="64"/>
      <c r="C19" s="64"/>
      <c r="D19" s="64"/>
      <c r="E19" s="64"/>
      <c r="F19" s="64"/>
      <c r="G19" s="63" t="s">
        <v>69</v>
      </c>
      <c r="H19" s="63"/>
      <c r="I19" s="61"/>
      <c r="J19" s="62"/>
    </row>
    <row r="20" spans="1:10" ht="47.25" customHeight="1" x14ac:dyDescent="0.25">
      <c r="A20" s="64"/>
      <c r="B20" s="64"/>
      <c r="C20" s="64"/>
      <c r="D20" s="64"/>
      <c r="E20" s="64"/>
      <c r="F20" s="64"/>
      <c r="G20" s="63" t="s">
        <v>70</v>
      </c>
      <c r="H20" s="63"/>
      <c r="I20" s="61"/>
      <c r="J20" s="62"/>
    </row>
    <row r="21" spans="1:10" ht="47.25" customHeight="1" x14ac:dyDescent="0.25">
      <c r="A21" s="64"/>
      <c r="B21" s="64"/>
      <c r="C21" s="64"/>
      <c r="D21" s="64"/>
      <c r="E21" s="64"/>
      <c r="F21" s="64"/>
      <c r="G21" s="63" t="s">
        <v>71</v>
      </c>
      <c r="H21" s="63"/>
      <c r="I21" s="61"/>
      <c r="J21" s="62"/>
    </row>
  </sheetData>
  <mergeCells count="21">
    <mergeCell ref="Q4:Y4"/>
    <mergeCell ref="A1:P1"/>
    <mergeCell ref="A2:P2"/>
    <mergeCell ref="A16:J16"/>
    <mergeCell ref="K3:M3"/>
    <mergeCell ref="K4:M4"/>
    <mergeCell ref="G17:H17"/>
    <mergeCell ref="A17:F17"/>
    <mergeCell ref="I17:J17"/>
    <mergeCell ref="A20:F20"/>
    <mergeCell ref="I18:J18"/>
    <mergeCell ref="I19:J19"/>
    <mergeCell ref="I20:J20"/>
    <mergeCell ref="I21:J21"/>
    <mergeCell ref="G20:H20"/>
    <mergeCell ref="G21:H21"/>
    <mergeCell ref="A21:F21"/>
    <mergeCell ref="G18:H18"/>
    <mergeCell ref="G19:H19"/>
    <mergeCell ref="A18:F18"/>
    <mergeCell ref="A19:F19"/>
  </mergeCells>
  <conditionalFormatting sqref="S6:S14">
    <cfRule type="expression" dxfId="4" priority="1">
      <formula>$R6:$R14="No ejecutada"</formula>
    </cfRule>
    <cfRule type="expression" dxfId="3" priority="2">
      <formula>$R6:$R14="En ejecución nivel 2"</formula>
    </cfRule>
    <cfRule type="expression" dxfId="2" priority="3">
      <formula>$R6:$R14="En ejecución nivel 1"</formula>
    </cfRule>
    <cfRule type="expression" dxfId="1" priority="4">
      <formula>$R6:$R14="Ejecutada"</formula>
    </cfRule>
    <cfRule type="expression" dxfId="0" priority="5">
      <formula>$R6:$R14="No ingresa en el periodo de seguimiento"</formula>
    </cfRule>
  </conditionalFormatting>
  <pageMargins left="0.23622047244094491" right="0.23622047244094491" top="0.74803149606299213" bottom="0.74803149606299213" header="0.31496062992125984" footer="0.31496062992125984"/>
  <pageSetup paperSize="5" scale="65" orientation="landscape" r:id="rId1"/>
  <headerFooter>
    <oddHeader>&amp;L&amp;G&amp;CNombre del documento: Matriz de seguimiento de actividades.
Procedimiento:  Elaboración, ejecución y seguimiento del Plan de Mejoras de Carreras.&amp;RCódigo: PAE-02-G-002-F-004
Versión: 1</oddHeader>
    <oddFooter>&amp;CPágina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D5DA89F-DB50-4709-8943-6F532B36A953}">
          <x14:formula1>
            <xm:f>'lista desplegable'!$E$4:$E$120</xm:f>
          </x14:formula1>
          <xm:sqref>E6:E14</xm:sqref>
        </x14:dataValidation>
        <x14:dataValidation type="list" allowBlank="1" showInputMessage="1" showErrorMessage="1" xr:uid="{287D855D-BDA9-4777-B282-24D643663283}">
          <x14:formula1>
            <xm:f>'lista desplegable'!$C$4:$C$5</xm:f>
          </x14:formula1>
          <xm:sqref>B6:B14</xm:sqref>
        </x14:dataValidation>
        <x14:dataValidation type="list" allowBlank="1" showInputMessage="1" showErrorMessage="1" xr:uid="{A4F4924C-CB0B-4F96-9048-A7BAB3F9D984}">
          <x14:formula1>
            <xm:f>'lista desplegable'!$A$4:$A$8</xm:f>
          </x14:formula1>
          <xm:sqref>A6:B14</xm:sqref>
        </x14:dataValidation>
        <x14:dataValidation type="list" allowBlank="1" showInputMessage="1" showErrorMessage="1" xr:uid="{59FCD68F-D138-4208-AC1F-FBB69A567789}">
          <x14:formula1>
            <xm:f>'lista desplegable'!$B$4:$B$9</xm:f>
          </x14:formula1>
          <xm:sqref>C6:C14</xm:sqref>
        </x14:dataValidation>
        <x14:dataValidation type="list" allowBlank="1" showInputMessage="1" showErrorMessage="1" xr:uid="{DFA65795-37D8-4C02-87A2-7E4CCC64ED04}">
          <x14:formula1>
            <xm:f>'lista desplegable'!$D$4:$D$35</xm:f>
          </x14:formula1>
          <xm:sqref>D6:D14</xm:sqref>
        </x14:dataValidation>
        <x14:dataValidation type="list" allowBlank="1" showInputMessage="1" showErrorMessage="1" xr:uid="{AADA5FED-B56C-42D5-888C-15E279ABB6F2}">
          <x14:formula1>
            <xm:f>'lista desplegable'!$F$4:$F$8</xm:f>
          </x14:formula1>
          <xm:sqref>F6:F14</xm:sqref>
        </x14:dataValidation>
        <x14:dataValidation type="list" allowBlank="1" showInputMessage="1" showErrorMessage="1" xr:uid="{C8F94E67-8358-4C8A-B1DA-BF9DA6EBD9D6}">
          <x14:formula1>
            <xm:f>'lista desplegable'!$G$4:$G$6</xm:f>
          </x14:formula1>
          <xm:sqref>G6:G14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B212-603E-40B2-8FE0-BCC1A9A552B7}">
  <dimension ref="A1:Y27"/>
  <sheetViews>
    <sheetView zoomScale="80" zoomScaleNormal="80" workbookViewId="0">
      <selection activeCell="Y8" sqref="Y8"/>
    </sheetView>
  </sheetViews>
  <sheetFormatPr baseColWidth="10" defaultColWidth="11.42578125" defaultRowHeight="15" x14ac:dyDescent="0.25"/>
  <cols>
    <col min="1" max="2" width="7.85546875" style="3" customWidth="1"/>
    <col min="3" max="3" width="13.42578125" customWidth="1"/>
    <col min="4" max="4" width="13.7109375" customWidth="1"/>
    <col min="5" max="5" width="7" style="10" customWidth="1"/>
    <col min="6" max="6" width="13" customWidth="1"/>
    <col min="7" max="7" width="15.140625" customWidth="1"/>
    <col min="8" max="8" width="25" customWidth="1"/>
    <col min="9" max="9" width="23.140625" customWidth="1"/>
    <col min="10" max="10" width="25.7109375" customWidth="1"/>
    <col min="11" max="11" width="26.5703125" customWidth="1"/>
    <col min="12" max="12" width="9.5703125" customWidth="1"/>
    <col min="13" max="13" width="8.7109375" customWidth="1"/>
    <col min="14" max="14" width="14.140625" customWidth="1"/>
    <col min="15" max="15" width="13" customWidth="1"/>
    <col min="16" max="16" width="28.28515625" customWidth="1"/>
    <col min="17" max="17" width="14.7109375" customWidth="1"/>
    <col min="18" max="21" width="17.7109375" customWidth="1"/>
    <col min="22" max="22" width="17" customWidth="1"/>
    <col min="23" max="23" width="14.42578125" customWidth="1"/>
    <col min="24" max="24" width="14.28515625" customWidth="1"/>
    <col min="25" max="25" width="44" customWidth="1"/>
  </cols>
  <sheetData>
    <row r="1" spans="1:25" ht="18.75" x14ac:dyDescent="0.3">
      <c r="A1" s="69" t="s">
        <v>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5" ht="18.75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25" x14ac:dyDescent="0.25">
      <c r="A3" s="9"/>
      <c r="B3" s="9"/>
      <c r="F3" s="11" t="s">
        <v>6</v>
      </c>
      <c r="J3" s="92" t="s">
        <v>7</v>
      </c>
      <c r="K3" s="70" t="s">
        <v>8</v>
      </c>
      <c r="L3" s="70"/>
      <c r="M3" s="70"/>
      <c r="N3" s="90" t="s">
        <v>9</v>
      </c>
    </row>
    <row r="4" spans="1:25" ht="27" customHeight="1" x14ac:dyDescent="0.25">
      <c r="A4" s="9"/>
      <c r="B4" s="9"/>
      <c r="F4" s="11" t="s">
        <v>10</v>
      </c>
      <c r="J4" s="92" t="s">
        <v>72</v>
      </c>
      <c r="K4" s="71" t="s">
        <v>12</v>
      </c>
      <c r="L4" s="71"/>
      <c r="M4" s="71"/>
      <c r="N4" s="91" t="s">
        <v>73</v>
      </c>
      <c r="O4" s="49"/>
      <c r="P4" s="49"/>
      <c r="Q4" s="72" t="s">
        <v>74</v>
      </c>
      <c r="R4" s="72"/>
      <c r="S4" s="72"/>
      <c r="T4" s="72"/>
      <c r="U4" s="72"/>
      <c r="V4" s="72"/>
      <c r="W4" s="72"/>
      <c r="X4" s="72"/>
      <c r="Y4" s="72"/>
    </row>
    <row r="5" spans="1:25" ht="45" customHeight="1" x14ac:dyDescent="0.25">
      <c r="A5" s="13" t="s">
        <v>15</v>
      </c>
      <c r="B5" s="14" t="s">
        <v>16</v>
      </c>
      <c r="C5" s="14" t="s">
        <v>17</v>
      </c>
      <c r="D5" s="14" t="s">
        <v>18</v>
      </c>
      <c r="E5" s="14" t="s">
        <v>19</v>
      </c>
      <c r="F5" s="14" t="s">
        <v>20</v>
      </c>
      <c r="G5" s="14" t="s">
        <v>21</v>
      </c>
      <c r="H5" s="15" t="s">
        <v>22</v>
      </c>
      <c r="I5" s="15" t="s">
        <v>23</v>
      </c>
      <c r="J5" s="14" t="s">
        <v>24</v>
      </c>
      <c r="K5" s="14" t="s">
        <v>25</v>
      </c>
      <c r="L5" s="14" t="s">
        <v>26</v>
      </c>
      <c r="M5" s="14" t="s">
        <v>27</v>
      </c>
      <c r="N5" s="14" t="s">
        <v>28</v>
      </c>
      <c r="O5" s="16" t="s">
        <v>29</v>
      </c>
      <c r="P5" s="14" t="s">
        <v>30</v>
      </c>
      <c r="Q5" s="43" t="s">
        <v>75</v>
      </c>
      <c r="R5" s="43" t="s">
        <v>76</v>
      </c>
      <c r="S5" s="43" t="s">
        <v>77</v>
      </c>
      <c r="T5" s="43" t="s">
        <v>78</v>
      </c>
      <c r="U5" s="43" t="s">
        <v>79</v>
      </c>
      <c r="V5" s="43" t="s">
        <v>80</v>
      </c>
      <c r="W5" s="43" t="s">
        <v>81</v>
      </c>
      <c r="X5" s="43" t="s">
        <v>82</v>
      </c>
      <c r="Y5" s="43" t="s">
        <v>83</v>
      </c>
    </row>
    <row r="6" spans="1:25" ht="113.25" customHeight="1" x14ac:dyDescent="0.25">
      <c r="A6" s="81" t="s">
        <v>40</v>
      </c>
      <c r="B6" s="93" t="s">
        <v>41</v>
      </c>
      <c r="C6" s="83" t="s">
        <v>42</v>
      </c>
      <c r="D6" s="83" t="s">
        <v>84</v>
      </c>
      <c r="E6" s="81" t="s">
        <v>44</v>
      </c>
      <c r="F6" s="83" t="s">
        <v>45</v>
      </c>
      <c r="G6" s="83" t="s">
        <v>46</v>
      </c>
      <c r="H6" s="83" t="s">
        <v>47</v>
      </c>
      <c r="I6" s="83" t="s">
        <v>48</v>
      </c>
      <c r="J6" s="83" t="s">
        <v>49</v>
      </c>
      <c r="K6" s="83" t="s">
        <v>50</v>
      </c>
      <c r="L6" s="94">
        <v>46113</v>
      </c>
      <c r="M6" s="95">
        <v>46357</v>
      </c>
      <c r="N6" s="81" t="s">
        <v>51</v>
      </c>
      <c r="O6" s="82" t="s">
        <v>52</v>
      </c>
      <c r="P6" s="83" t="s">
        <v>53</v>
      </c>
      <c r="Q6" s="81" t="s">
        <v>85</v>
      </c>
      <c r="R6" s="96">
        <v>0.28000000000000003</v>
      </c>
      <c r="S6" s="96">
        <v>0.18</v>
      </c>
      <c r="T6" s="96">
        <v>0.19</v>
      </c>
      <c r="U6" s="96"/>
      <c r="V6" s="97">
        <f>IF(Q6="Cualitativa binaria", IF(U6="Si",1,0),IF(Q6="Cuantitativa absoluta", MIN(T6/S6,1),IF(Q6="Cuantitativa incremental", IF(S6=R6,0,MAX(0,MIN((T6-R6)/(S6-R6),1))),IF(Q6="Cuantitativa de reducción", IF(S6=R6,0,MAX(0,MIN((R6-T6)/(R6-S6),1))),""))))</f>
        <v>0.89999999999999991</v>
      </c>
      <c r="W6" s="87" t="str">
        <f>IF(V6&gt;=1,"Cumplida","No cumplida")</f>
        <v>No cumplida</v>
      </c>
      <c r="X6" s="84" t="str">
        <f>IF(V6&gt;=1,"Cumplida",IF(V6&gt;=0.7,"Avance adecuado",IF(V6&gt;=0.4,"Avance parcial","Avance insuficiente")))</f>
        <v>Avance adecuado</v>
      </c>
      <c r="Y6" s="84" t="s">
        <v>86</v>
      </c>
    </row>
    <row r="7" spans="1:25" ht="131.25" customHeight="1" x14ac:dyDescent="0.25">
      <c r="A7" s="81" t="s">
        <v>54</v>
      </c>
      <c r="B7" s="93" t="s">
        <v>41</v>
      </c>
      <c r="C7" s="83" t="s">
        <v>55</v>
      </c>
      <c r="D7" s="83" t="s">
        <v>56</v>
      </c>
      <c r="E7" s="81" t="s">
        <v>57</v>
      </c>
      <c r="F7" s="83" t="s">
        <v>45</v>
      </c>
      <c r="G7" s="83" t="s">
        <v>46</v>
      </c>
      <c r="H7" s="83" t="s">
        <v>58</v>
      </c>
      <c r="I7" s="83" t="s">
        <v>59</v>
      </c>
      <c r="J7" s="83" t="s">
        <v>60</v>
      </c>
      <c r="K7" s="83" t="s">
        <v>61</v>
      </c>
      <c r="L7" s="94">
        <v>46023</v>
      </c>
      <c r="M7" s="95">
        <v>46357</v>
      </c>
      <c r="N7" s="81" t="s">
        <v>62</v>
      </c>
      <c r="O7" s="82">
        <v>1000</v>
      </c>
      <c r="P7" s="83" t="s">
        <v>63</v>
      </c>
      <c r="Q7" s="81" t="s">
        <v>87</v>
      </c>
      <c r="R7" s="96"/>
      <c r="S7" s="96">
        <v>1</v>
      </c>
      <c r="T7" s="96">
        <v>0.5</v>
      </c>
      <c r="U7" s="96"/>
      <c r="V7" s="97" t="str">
        <f>IF(R7="Cualitativa binaria", IF(U7="Si",1,0),IF(R7="Cuantitativa absoluta", MIN(T7/S7,1),IF(R7="Cuantitativa incremental", IF(S7=#REF!,0,MAX(0,MIN((T7-#REF!)/(S7-#REF!),1))),IF(R7="Cuantitativa de reducción", IF(S7=#REF!,0,MAX(0,MIN((#REF!-T7)/(#REF!-S7),1))),""))))</f>
        <v/>
      </c>
      <c r="W7" s="87" t="str">
        <f>IF(V7&gt;=1,"Cumplida","No cumplida")</f>
        <v>Cumplida</v>
      </c>
      <c r="X7" s="84" t="str">
        <f t="shared" ref="X7:X10" si="0">IF(V7&gt;=1,"Cumplida",IF(V7&gt;=0.7,"Avance adecuado",IF(V7&gt;=0.4,"Avance parcial","Avance insuficiente")))</f>
        <v>Cumplida</v>
      </c>
      <c r="Y7" s="88"/>
    </row>
    <row r="8" spans="1:25" ht="36" customHeight="1" x14ac:dyDescent="0.25">
      <c r="A8" s="8"/>
      <c r="B8" s="18"/>
      <c r="C8" s="17"/>
      <c r="D8" s="17"/>
      <c r="E8" s="8"/>
      <c r="F8" s="17"/>
      <c r="G8" s="17"/>
      <c r="H8" s="17"/>
      <c r="I8" s="17"/>
      <c r="J8" s="17"/>
      <c r="K8" s="17"/>
      <c r="L8" s="19"/>
      <c r="M8" s="20"/>
      <c r="N8" s="8"/>
      <c r="O8" s="21" t="s">
        <v>52</v>
      </c>
      <c r="P8" s="17"/>
      <c r="Q8" s="81" t="s">
        <v>89</v>
      </c>
      <c r="R8" s="96">
        <v>0.8</v>
      </c>
      <c r="S8" s="96">
        <v>0.9</v>
      </c>
      <c r="T8" s="96">
        <v>0.88</v>
      </c>
      <c r="U8" s="96"/>
      <c r="V8" s="97">
        <f t="shared" ref="V8:V10" si="1">IF(Q8="Cualitativa binaria", IF(U8="Si",1,0),IF(Q8="Cuantitativa absoluta", MIN(T8/S8,1),IF(Q8="Cuantitativa incremental", IF(S8=R8,0,MAX(0,MIN((T8-R8)/(S8-R8),1))),IF(Q8="Cuantitativa de reducción", IF(S8=R8,0,MAX(0,MIN((R8-T8)/(R8-S8),1))),""))))</f>
        <v>0.79999999999999982</v>
      </c>
      <c r="W8" s="87" t="str">
        <f t="shared" ref="W8:W10" si="2">IF(V8&gt;=1,"Cumplida","No cumplida")</f>
        <v>No cumplida</v>
      </c>
      <c r="X8" s="84" t="str">
        <f t="shared" si="0"/>
        <v>Avance adecuado</v>
      </c>
      <c r="Y8" s="88"/>
    </row>
    <row r="9" spans="1:25" ht="25.5" x14ac:dyDescent="0.25">
      <c r="A9" s="8"/>
      <c r="B9" s="18"/>
      <c r="C9" s="17"/>
      <c r="D9" s="17"/>
      <c r="E9" s="8"/>
      <c r="F9" s="17"/>
      <c r="G9" s="17"/>
      <c r="H9" s="17"/>
      <c r="I9" s="17"/>
      <c r="J9" s="17"/>
      <c r="K9" s="17"/>
      <c r="L9" s="19"/>
      <c r="M9" s="20"/>
      <c r="N9" s="8"/>
      <c r="O9" s="21" t="s">
        <v>52</v>
      </c>
      <c r="P9" s="17"/>
      <c r="Q9" s="41" t="s">
        <v>90</v>
      </c>
      <c r="R9" s="35"/>
      <c r="S9" s="35"/>
      <c r="T9" s="35"/>
      <c r="U9" s="42" t="s">
        <v>91</v>
      </c>
      <c r="V9" s="50">
        <f t="shared" si="1"/>
        <v>1</v>
      </c>
      <c r="W9" s="35" t="str">
        <f t="shared" si="2"/>
        <v>Cumplida</v>
      </c>
      <c r="X9" s="24" t="str">
        <f t="shared" si="0"/>
        <v>Cumplida</v>
      </c>
      <c r="Y9" s="38"/>
    </row>
    <row r="10" spans="1:25" x14ac:dyDescent="0.25">
      <c r="A10" s="8"/>
      <c r="B10" s="18"/>
      <c r="C10" s="17"/>
      <c r="D10" s="17"/>
      <c r="E10" s="8"/>
      <c r="F10" s="17"/>
      <c r="G10" s="17"/>
      <c r="H10" s="17"/>
      <c r="I10" s="17"/>
      <c r="J10" s="17"/>
      <c r="K10" s="17"/>
      <c r="L10" s="19"/>
      <c r="M10" s="20"/>
      <c r="N10" s="8"/>
      <c r="O10" s="21" t="s">
        <v>52</v>
      </c>
      <c r="P10" s="17"/>
      <c r="Q10" s="41"/>
      <c r="R10" s="35"/>
      <c r="S10" s="35"/>
      <c r="T10" s="35"/>
      <c r="U10" s="35"/>
      <c r="V10" s="50" t="str">
        <f t="shared" si="1"/>
        <v/>
      </c>
      <c r="W10" s="35" t="str">
        <f t="shared" si="2"/>
        <v>Cumplida</v>
      </c>
      <c r="X10" s="24" t="str">
        <f t="shared" si="0"/>
        <v>Cumplida</v>
      </c>
      <c r="Y10" s="38"/>
    </row>
    <row r="11" spans="1:25" x14ac:dyDescent="0.25">
      <c r="A11" s="8"/>
      <c r="B11" s="18"/>
      <c r="C11" s="17"/>
      <c r="D11" s="17"/>
      <c r="E11" s="8"/>
      <c r="F11" s="17"/>
      <c r="G11" s="17"/>
      <c r="H11" s="17"/>
      <c r="I11" s="17"/>
      <c r="J11" s="17"/>
      <c r="K11" s="17"/>
      <c r="L11" s="19"/>
      <c r="M11" s="20"/>
      <c r="N11" s="8"/>
      <c r="O11" s="21" t="s">
        <v>52</v>
      </c>
      <c r="P11" s="17"/>
      <c r="Q11" s="41"/>
      <c r="R11" s="38"/>
      <c r="S11" s="38"/>
      <c r="T11" s="38"/>
      <c r="U11" s="38"/>
      <c r="V11" s="38"/>
      <c r="W11" s="38"/>
      <c r="X11" s="38"/>
      <c r="Y11" s="38"/>
    </row>
    <row r="12" spans="1:25" x14ac:dyDescent="0.25">
      <c r="A12" s="8"/>
      <c r="B12" s="18"/>
      <c r="C12" s="17"/>
      <c r="D12" s="17"/>
      <c r="E12" s="8"/>
      <c r="F12" s="17"/>
      <c r="G12" s="17"/>
      <c r="H12" s="17"/>
      <c r="I12" s="17"/>
      <c r="J12" s="17"/>
      <c r="K12" s="17"/>
      <c r="L12" s="19"/>
      <c r="M12" s="20"/>
      <c r="N12" s="8"/>
      <c r="O12" s="21" t="s">
        <v>52</v>
      </c>
      <c r="P12" s="17"/>
      <c r="Q12" s="41"/>
      <c r="R12" s="38"/>
      <c r="S12" s="38"/>
      <c r="T12" s="38"/>
      <c r="U12" s="38"/>
      <c r="V12" s="38"/>
      <c r="W12" s="38"/>
      <c r="X12" s="38"/>
      <c r="Y12" s="38"/>
    </row>
    <row r="13" spans="1:25" x14ac:dyDescent="0.25">
      <c r="A13" s="8"/>
      <c r="B13" s="18"/>
      <c r="C13" s="17"/>
      <c r="D13" s="17"/>
      <c r="E13" s="8"/>
      <c r="F13" s="17"/>
      <c r="G13" s="17"/>
      <c r="H13" s="17"/>
      <c r="I13" s="17"/>
      <c r="J13" s="17"/>
      <c r="K13" s="17"/>
      <c r="L13" s="19"/>
      <c r="M13" s="20"/>
      <c r="N13" s="8"/>
      <c r="O13" s="21" t="s">
        <v>52</v>
      </c>
      <c r="P13" s="17"/>
      <c r="Q13" s="41"/>
      <c r="R13" s="38"/>
      <c r="S13" s="38"/>
      <c r="T13" s="38"/>
      <c r="U13" s="38"/>
      <c r="V13" s="38"/>
      <c r="W13" s="38"/>
      <c r="X13" s="38"/>
      <c r="Y13" s="38"/>
    </row>
    <row r="14" spans="1:25" x14ac:dyDescent="0.25">
      <c r="A14" s="8"/>
      <c r="B14" s="18"/>
      <c r="C14" s="17"/>
      <c r="D14" s="17"/>
      <c r="E14" s="8"/>
      <c r="F14" s="17"/>
      <c r="G14" s="17"/>
      <c r="H14" s="17"/>
      <c r="I14" s="17"/>
      <c r="J14" s="17"/>
      <c r="K14" s="17"/>
      <c r="L14" s="19"/>
      <c r="M14" s="20"/>
      <c r="N14" s="8"/>
      <c r="O14" s="21" t="s">
        <v>52</v>
      </c>
      <c r="P14" s="17"/>
      <c r="Q14" s="41"/>
      <c r="R14" s="38"/>
      <c r="S14" s="38"/>
      <c r="T14" s="38"/>
      <c r="U14" s="38"/>
      <c r="V14" s="38"/>
      <c r="W14" s="38"/>
      <c r="X14" s="38"/>
      <c r="Y14" s="38"/>
    </row>
    <row r="15" spans="1:25" x14ac:dyDescent="0.25">
      <c r="A15" s="8"/>
      <c r="B15" s="18"/>
      <c r="C15" s="17"/>
      <c r="D15" s="17"/>
      <c r="E15" s="8"/>
      <c r="F15" s="17"/>
      <c r="G15" s="17"/>
      <c r="H15" s="17"/>
      <c r="I15" s="17"/>
      <c r="J15" s="17"/>
      <c r="K15" s="17"/>
      <c r="L15" s="19"/>
      <c r="M15" s="20"/>
      <c r="N15" s="8"/>
      <c r="O15" s="21" t="s">
        <v>52</v>
      </c>
      <c r="P15" s="17"/>
      <c r="Q15" s="41"/>
      <c r="R15" s="38"/>
      <c r="S15" s="38"/>
      <c r="T15" s="38"/>
      <c r="U15" s="38"/>
      <c r="V15" s="38"/>
      <c r="W15" s="38"/>
      <c r="X15" s="38"/>
      <c r="Y15" s="38"/>
    </row>
    <row r="16" spans="1:25" x14ac:dyDescent="0.25">
      <c r="A16" s="8"/>
      <c r="B16" s="18"/>
      <c r="C16" s="17"/>
      <c r="D16" s="17"/>
      <c r="E16" s="8"/>
      <c r="F16" s="17"/>
      <c r="G16" s="17"/>
      <c r="H16" s="17"/>
      <c r="I16" s="17"/>
      <c r="J16" s="17"/>
      <c r="K16" s="17"/>
      <c r="L16" s="19"/>
      <c r="M16" s="20"/>
      <c r="N16" s="8"/>
      <c r="O16" s="21" t="s">
        <v>52</v>
      </c>
      <c r="P16" s="17"/>
      <c r="Q16" s="41"/>
      <c r="R16" s="38"/>
      <c r="S16" s="38"/>
      <c r="T16" s="38"/>
      <c r="U16" s="38"/>
      <c r="V16" s="38"/>
      <c r="W16" s="38"/>
      <c r="X16" s="38"/>
      <c r="Y16" s="38"/>
    </row>
    <row r="17" spans="1:25" x14ac:dyDescent="0.25">
      <c r="A17" s="8"/>
      <c r="B17" s="18"/>
      <c r="C17" s="17"/>
      <c r="D17" s="17"/>
      <c r="E17" s="8"/>
      <c r="F17" s="17"/>
      <c r="G17" s="17"/>
      <c r="H17" s="17"/>
      <c r="I17" s="17"/>
      <c r="J17" s="17"/>
      <c r="K17" s="17"/>
      <c r="L17" s="19"/>
      <c r="M17" s="20"/>
      <c r="N17" s="8"/>
      <c r="O17" s="21" t="s">
        <v>52</v>
      </c>
      <c r="P17" s="17"/>
      <c r="Q17" s="41"/>
      <c r="R17" s="38"/>
      <c r="S17" s="38"/>
      <c r="T17" s="38"/>
      <c r="U17" s="38"/>
      <c r="V17" s="38"/>
      <c r="W17" s="38"/>
      <c r="X17" s="38"/>
      <c r="Y17" s="38"/>
    </row>
    <row r="18" spans="1:25" x14ac:dyDescent="0.25">
      <c r="A18" s="8"/>
      <c r="B18" s="18"/>
      <c r="C18" s="17"/>
      <c r="D18" s="17"/>
      <c r="E18" s="8"/>
      <c r="F18" s="17"/>
      <c r="G18" s="17"/>
      <c r="H18" s="17"/>
      <c r="I18" s="17"/>
      <c r="J18" s="17"/>
      <c r="K18" s="17"/>
      <c r="L18" s="19"/>
      <c r="M18" s="20"/>
      <c r="N18" s="8"/>
      <c r="O18" s="21" t="s">
        <v>52</v>
      </c>
      <c r="P18" s="17"/>
      <c r="Q18" s="41"/>
      <c r="R18" s="38"/>
      <c r="S18" s="38"/>
      <c r="T18" s="38"/>
      <c r="U18" s="38"/>
      <c r="V18" s="38"/>
      <c r="W18" s="38"/>
      <c r="X18" s="38"/>
      <c r="Y18" s="38"/>
    </row>
    <row r="19" spans="1:25" x14ac:dyDescent="0.25">
      <c r="A19" s="8"/>
      <c r="B19" s="18"/>
      <c r="C19" s="17"/>
      <c r="D19" s="17"/>
      <c r="E19" s="8"/>
      <c r="F19" s="17"/>
      <c r="G19" s="17"/>
      <c r="H19" s="17"/>
      <c r="I19" s="17"/>
      <c r="J19" s="17"/>
      <c r="K19" s="17"/>
      <c r="L19" s="19"/>
      <c r="M19" s="20"/>
      <c r="N19" s="8"/>
      <c r="O19" s="21" t="s">
        <v>52</v>
      </c>
      <c r="P19" s="17"/>
      <c r="Q19" s="41"/>
      <c r="R19" s="38"/>
      <c r="S19" s="38"/>
      <c r="T19" s="38"/>
      <c r="U19" s="38"/>
      <c r="V19" s="38"/>
      <c r="W19" s="38"/>
      <c r="X19" s="38"/>
      <c r="Y19" s="38"/>
    </row>
    <row r="22" spans="1:25" x14ac:dyDescent="0.25">
      <c r="A22" s="65" t="s">
        <v>64</v>
      </c>
      <c r="B22" s="65"/>
      <c r="C22" s="65"/>
      <c r="D22" s="65"/>
      <c r="E22" s="65"/>
      <c r="F22" s="65"/>
      <c r="G22" s="65"/>
      <c r="H22" s="65"/>
      <c r="I22" s="65"/>
      <c r="J22" s="65"/>
    </row>
    <row r="23" spans="1:25" x14ac:dyDescent="0.25">
      <c r="A23" s="65" t="s">
        <v>65</v>
      </c>
      <c r="B23" s="65"/>
      <c r="C23" s="65"/>
      <c r="D23" s="65"/>
      <c r="E23" s="65"/>
      <c r="F23" s="65"/>
      <c r="G23" s="65" t="s">
        <v>66</v>
      </c>
      <c r="H23" s="65"/>
      <c r="I23" s="66" t="s">
        <v>67</v>
      </c>
      <c r="J23" s="67"/>
    </row>
    <row r="24" spans="1:25" ht="47.25" customHeight="1" x14ac:dyDescent="0.25">
      <c r="A24" s="64"/>
      <c r="B24" s="64"/>
      <c r="C24" s="64"/>
      <c r="D24" s="64"/>
      <c r="E24" s="64"/>
      <c r="F24" s="64"/>
      <c r="G24" s="63" t="s">
        <v>68</v>
      </c>
      <c r="H24" s="63"/>
      <c r="I24" s="61"/>
      <c r="J24" s="62"/>
    </row>
    <row r="25" spans="1:25" ht="47.25" customHeight="1" x14ac:dyDescent="0.25">
      <c r="A25" s="64"/>
      <c r="B25" s="64"/>
      <c r="C25" s="64"/>
      <c r="D25" s="64"/>
      <c r="E25" s="64"/>
      <c r="F25" s="64"/>
      <c r="G25" s="63" t="s">
        <v>69</v>
      </c>
      <c r="H25" s="63"/>
      <c r="I25" s="61"/>
      <c r="J25" s="62"/>
    </row>
    <row r="26" spans="1:25" ht="47.25" customHeight="1" x14ac:dyDescent="0.25">
      <c r="A26" s="64"/>
      <c r="B26" s="64"/>
      <c r="C26" s="64"/>
      <c r="D26" s="64"/>
      <c r="E26" s="64"/>
      <c r="F26" s="64"/>
      <c r="G26" s="63" t="s">
        <v>70</v>
      </c>
      <c r="H26" s="63"/>
      <c r="I26" s="61"/>
      <c r="J26" s="62"/>
    </row>
    <row r="27" spans="1:25" ht="47.25" customHeight="1" x14ac:dyDescent="0.25">
      <c r="A27" s="64"/>
      <c r="B27" s="64"/>
      <c r="C27" s="64"/>
      <c r="D27" s="64"/>
      <c r="E27" s="64"/>
      <c r="F27" s="64"/>
      <c r="G27" s="63" t="s">
        <v>71</v>
      </c>
      <c r="H27" s="63"/>
      <c r="I27" s="61"/>
      <c r="J27" s="62"/>
    </row>
  </sheetData>
  <mergeCells count="21">
    <mergeCell ref="A27:F27"/>
    <mergeCell ref="G27:H27"/>
    <mergeCell ref="I27:J27"/>
    <mergeCell ref="Q4:Y4"/>
    <mergeCell ref="A25:F25"/>
    <mergeCell ref="G25:H25"/>
    <mergeCell ref="I25:J25"/>
    <mergeCell ref="A26:F26"/>
    <mergeCell ref="G26:H26"/>
    <mergeCell ref="I26:J26"/>
    <mergeCell ref="A23:F23"/>
    <mergeCell ref="G23:H23"/>
    <mergeCell ref="I23:J23"/>
    <mergeCell ref="A24:F24"/>
    <mergeCell ref="G24:H24"/>
    <mergeCell ref="I24:J24"/>
    <mergeCell ref="A1:P1"/>
    <mergeCell ref="A2:P2"/>
    <mergeCell ref="A22:J22"/>
    <mergeCell ref="K3:M3"/>
    <mergeCell ref="K4:M4"/>
  </mergeCells>
  <pageMargins left="0.23622047244094491" right="0.23622047244094491" top="0.74803149606299213" bottom="0.74803149606299213" header="0.31496062992125984" footer="0.31496062992125984"/>
  <pageSetup paperSize="5" scale="65" orientation="landscape" r:id="rId1"/>
  <headerFooter>
    <oddHeader>&amp;L&amp;G&amp;CNombre del documento: Matriz de seguimiento de metas.
Procedimiento:  Elaboración, ejecución y seguimiento del Plan de Mejoras de Carreras.&amp;RCódigo: PAE-02-G-002-F-005
Versión: 1</oddHeader>
    <oddFooter>&amp;CPágina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E1A6F886-AE54-4638-AE66-7E363A402AA7}">
          <x14:formula1>
            <xm:f>'lista desplegable'!$G$4:$G$6</xm:f>
          </x14:formula1>
          <xm:sqref>G6:G19</xm:sqref>
        </x14:dataValidation>
        <x14:dataValidation type="list" allowBlank="1" showInputMessage="1" showErrorMessage="1" xr:uid="{487006CB-CD70-4FF9-816E-A5A7347736F3}">
          <x14:formula1>
            <xm:f>'lista desplegable'!$F$4:$F$8</xm:f>
          </x14:formula1>
          <xm:sqref>F6:F19</xm:sqref>
        </x14:dataValidation>
        <x14:dataValidation type="list" allowBlank="1" showInputMessage="1" showErrorMessage="1" xr:uid="{0E2A917B-E9C7-430E-9E99-E42AF801351F}">
          <x14:formula1>
            <xm:f>'lista desplegable'!$D$4:$D$35</xm:f>
          </x14:formula1>
          <xm:sqref>D6:D19</xm:sqref>
        </x14:dataValidation>
        <x14:dataValidation type="list" allowBlank="1" showInputMessage="1" showErrorMessage="1" xr:uid="{CCB8FF39-EDCD-4E71-B5CA-4C2153C0C722}">
          <x14:formula1>
            <xm:f>'lista desplegable'!$B$4:$B$9</xm:f>
          </x14:formula1>
          <xm:sqref>C6:C19</xm:sqref>
        </x14:dataValidation>
        <x14:dataValidation type="list" allowBlank="1" showInputMessage="1" showErrorMessage="1" xr:uid="{7811EF18-C896-40B3-B325-07E17E22C83C}">
          <x14:formula1>
            <xm:f>'lista desplegable'!$A$4:$A$8</xm:f>
          </x14:formula1>
          <xm:sqref>A6:B19</xm:sqref>
        </x14:dataValidation>
        <x14:dataValidation type="list" allowBlank="1" showInputMessage="1" showErrorMessage="1" xr:uid="{5AADAA73-FBD3-47CD-B4D5-143951F438A9}">
          <x14:formula1>
            <xm:f>'lista desplegable'!$C$4:$C$5</xm:f>
          </x14:formula1>
          <xm:sqref>B6:B19</xm:sqref>
        </x14:dataValidation>
        <x14:dataValidation type="list" allowBlank="1" showInputMessage="1" showErrorMessage="1" xr:uid="{544067DD-9C97-4A72-BF07-55DB87547D88}">
          <x14:formula1>
            <xm:f>'lista desplegable'!$E$4:$E$120</xm:f>
          </x14:formula1>
          <xm:sqref>E6:E19</xm:sqref>
        </x14:dataValidation>
        <x14:dataValidation type="list" allowBlank="1" showInputMessage="1" showErrorMessage="1" xr:uid="{00A93B3E-2998-4A8D-97DE-ABEF982A5772}">
          <x14:formula1>
            <xm:f>'lista opciones'!$C$2:$C$3</xm:f>
          </x14:formula1>
          <xm:sqref>U6:U9</xm:sqref>
        </x14:dataValidation>
        <x14:dataValidation type="list" allowBlank="1" showInputMessage="1" showErrorMessage="1" xr:uid="{7DC8B998-D216-4BE7-8821-A3899B9E7F55}">
          <x14:formula1>
            <xm:f>'lista opciones'!$B$2:$B$5</xm:f>
          </x14:formula1>
          <xm:sqref>Q6:Q19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FE2A-C1B1-4BF2-89B3-8DC232DE210B}">
  <dimension ref="B1:E19"/>
  <sheetViews>
    <sheetView topLeftCell="A4" workbookViewId="0">
      <selection activeCell="D2" sqref="D2"/>
    </sheetView>
  </sheetViews>
  <sheetFormatPr baseColWidth="10" defaultColWidth="11.42578125" defaultRowHeight="15" x14ac:dyDescent="0.25"/>
  <cols>
    <col min="1" max="1" width="14.7109375" customWidth="1"/>
    <col min="2" max="2" width="35" customWidth="1"/>
    <col min="3" max="3" width="35.7109375" customWidth="1"/>
    <col min="4" max="4" width="22.140625" customWidth="1"/>
    <col min="5" max="5" width="90.7109375" customWidth="1"/>
  </cols>
  <sheetData>
    <row r="1" spans="2:5" ht="15" customHeight="1" x14ac:dyDescent="0.25">
      <c r="B1" s="36" t="s">
        <v>32</v>
      </c>
      <c r="C1" s="36" t="s">
        <v>17</v>
      </c>
      <c r="D1" s="36" t="s">
        <v>33</v>
      </c>
      <c r="E1" s="34" t="s">
        <v>92</v>
      </c>
    </row>
    <row r="2" spans="2:5" x14ac:dyDescent="0.25">
      <c r="B2" s="31" t="s">
        <v>93</v>
      </c>
      <c r="C2" s="31" t="s">
        <v>94</v>
      </c>
      <c r="D2" s="27"/>
      <c r="E2" s="38" t="s">
        <v>95</v>
      </c>
    </row>
    <row r="3" spans="2:5" x14ac:dyDescent="0.25">
      <c r="B3" s="31" t="s">
        <v>96</v>
      </c>
      <c r="C3" s="31" t="s">
        <v>97</v>
      </c>
      <c r="D3" s="28"/>
      <c r="E3" s="38" t="s">
        <v>98</v>
      </c>
    </row>
    <row r="4" spans="2:5" x14ac:dyDescent="0.25">
      <c r="B4" s="31" t="s">
        <v>99</v>
      </c>
      <c r="C4" s="31" t="s">
        <v>100</v>
      </c>
      <c r="D4" s="29"/>
      <c r="E4" s="38" t="s">
        <v>101</v>
      </c>
    </row>
    <row r="5" spans="2:5" x14ac:dyDescent="0.25">
      <c r="B5" s="31" t="s">
        <v>102</v>
      </c>
      <c r="C5" s="31" t="s">
        <v>103</v>
      </c>
      <c r="D5" s="30"/>
      <c r="E5" s="38" t="s">
        <v>104</v>
      </c>
    </row>
    <row r="6" spans="2:5" ht="48" customHeight="1" x14ac:dyDescent="0.25">
      <c r="B6" s="32" t="s">
        <v>105</v>
      </c>
      <c r="C6" s="32" t="s">
        <v>106</v>
      </c>
      <c r="D6" s="51"/>
      <c r="E6" s="31" t="s">
        <v>107</v>
      </c>
    </row>
    <row r="8" spans="2:5" ht="25.5" customHeight="1" x14ac:dyDescent="0.25">
      <c r="B8" s="74" t="s">
        <v>108</v>
      </c>
      <c r="C8" s="74"/>
      <c r="D8" s="74"/>
      <c r="E8" s="74"/>
    </row>
    <row r="12" spans="2:5" x14ac:dyDescent="0.25">
      <c r="B12" s="34" t="s">
        <v>109</v>
      </c>
      <c r="C12" s="34" t="s">
        <v>110</v>
      </c>
      <c r="D12" s="34" t="s">
        <v>17</v>
      </c>
    </row>
    <row r="13" spans="2:5" x14ac:dyDescent="0.25">
      <c r="B13" s="38" t="s">
        <v>111</v>
      </c>
      <c r="C13" s="38" t="s">
        <v>112</v>
      </c>
      <c r="D13" s="57">
        <v>100</v>
      </c>
    </row>
    <row r="14" spans="2:5" x14ac:dyDescent="0.25">
      <c r="B14" s="38" t="s">
        <v>113</v>
      </c>
      <c r="C14" s="38" t="s">
        <v>114</v>
      </c>
      <c r="D14" s="38" t="s">
        <v>115</v>
      </c>
    </row>
    <row r="15" spans="2:5" x14ac:dyDescent="0.25">
      <c r="B15" s="38" t="s">
        <v>113</v>
      </c>
      <c r="C15" s="38" t="s">
        <v>116</v>
      </c>
      <c r="D15" s="38" t="s">
        <v>117</v>
      </c>
    </row>
    <row r="16" spans="2:5" x14ac:dyDescent="0.25">
      <c r="B16" s="38" t="s">
        <v>113</v>
      </c>
      <c r="C16" s="38" t="s">
        <v>118</v>
      </c>
      <c r="D16" s="38" t="s">
        <v>119</v>
      </c>
    </row>
    <row r="19" spans="2:5" ht="36" customHeight="1" x14ac:dyDescent="0.25">
      <c r="B19" s="73" t="s">
        <v>120</v>
      </c>
      <c r="C19" s="73"/>
      <c r="D19" s="73"/>
      <c r="E19" s="73"/>
    </row>
  </sheetData>
  <mergeCells count="2">
    <mergeCell ref="B19:E19"/>
    <mergeCell ref="B8:E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0EEA-867A-4A6E-816F-2D66D75FA7EC}">
  <dimension ref="A1:C6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39" customWidth="1"/>
    <col min="2" max="2" width="43.5703125" customWidth="1"/>
    <col min="3" max="3" width="27.28515625" customWidth="1"/>
  </cols>
  <sheetData>
    <row r="1" spans="1:3" x14ac:dyDescent="0.25">
      <c r="A1" s="55" t="s">
        <v>32</v>
      </c>
      <c r="B1" s="56" t="s">
        <v>121</v>
      </c>
      <c r="C1" s="54" t="s">
        <v>122</v>
      </c>
    </row>
    <row r="2" spans="1:3" x14ac:dyDescent="0.25">
      <c r="A2" s="31" t="s">
        <v>93</v>
      </c>
      <c r="B2" s="38" t="s">
        <v>87</v>
      </c>
      <c r="C2" s="38" t="s">
        <v>91</v>
      </c>
    </row>
    <row r="3" spans="1:3" x14ac:dyDescent="0.25">
      <c r="A3" s="31" t="s">
        <v>96</v>
      </c>
      <c r="B3" s="38" t="s">
        <v>89</v>
      </c>
      <c r="C3" s="38" t="s">
        <v>123</v>
      </c>
    </row>
    <row r="4" spans="1:3" x14ac:dyDescent="0.25">
      <c r="A4" s="31" t="s">
        <v>99</v>
      </c>
      <c r="B4" s="38" t="s">
        <v>85</v>
      </c>
    </row>
    <row r="5" spans="1:3" x14ac:dyDescent="0.25">
      <c r="A5" s="31" t="s">
        <v>102</v>
      </c>
      <c r="B5" s="38" t="s">
        <v>90</v>
      </c>
    </row>
    <row r="6" spans="1:3" x14ac:dyDescent="0.25">
      <c r="A6" s="3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A149-A6AE-4DB7-BECB-0C77890C64AF}">
  <dimension ref="B1:B15"/>
  <sheetViews>
    <sheetView workbookViewId="0">
      <selection activeCell="B14" sqref="B14"/>
    </sheetView>
  </sheetViews>
  <sheetFormatPr baseColWidth="10" defaultColWidth="11.42578125" defaultRowHeight="15" x14ac:dyDescent="0.25"/>
  <cols>
    <col min="2" max="2" width="105.140625" customWidth="1"/>
  </cols>
  <sheetData>
    <row r="1" spans="2:2" x14ac:dyDescent="0.25">
      <c r="B1" s="59" t="s">
        <v>80</v>
      </c>
    </row>
    <row r="2" spans="2:2" x14ac:dyDescent="0.25">
      <c r="B2" s="58" t="s">
        <v>124</v>
      </c>
    </row>
    <row r="3" spans="2:2" x14ac:dyDescent="0.25">
      <c r="B3" t="s">
        <v>125</v>
      </c>
    </row>
    <row r="5" spans="2:2" x14ac:dyDescent="0.25">
      <c r="B5" s="60" t="s">
        <v>126</v>
      </c>
    </row>
    <row r="6" spans="2:2" x14ac:dyDescent="0.25">
      <c r="B6" t="s">
        <v>127</v>
      </c>
    </row>
    <row r="8" spans="2:2" x14ac:dyDescent="0.25">
      <c r="B8" s="58" t="s">
        <v>128</v>
      </c>
    </row>
    <row r="9" spans="2:2" x14ac:dyDescent="0.25">
      <c r="B9" t="s">
        <v>129</v>
      </c>
    </row>
    <row r="11" spans="2:2" x14ac:dyDescent="0.25">
      <c r="B11" s="60" t="s">
        <v>130</v>
      </c>
    </row>
    <row r="12" spans="2:2" ht="30" x14ac:dyDescent="0.25">
      <c r="B12" s="39" t="s">
        <v>131</v>
      </c>
    </row>
    <row r="15" spans="2:2" ht="30" x14ac:dyDescent="0.25">
      <c r="B15" s="39" t="s">
        <v>132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CC2A-4F81-49D0-823B-26449155BE5F}">
  <dimension ref="A1:M120"/>
  <sheetViews>
    <sheetView topLeftCell="B1" workbookViewId="0">
      <selection activeCell="G2" sqref="G2:G3"/>
    </sheetView>
  </sheetViews>
  <sheetFormatPr baseColWidth="10" defaultColWidth="11.42578125" defaultRowHeight="15" x14ac:dyDescent="0.25"/>
  <cols>
    <col min="1" max="1" width="15.28515625" customWidth="1"/>
    <col min="2" max="2" width="35" bestFit="1" customWidth="1"/>
    <col min="3" max="3" width="11" bestFit="1" customWidth="1"/>
    <col min="4" max="4" width="48.85546875" bestFit="1" customWidth="1"/>
    <col min="6" max="6" width="28.5703125" bestFit="1" customWidth="1"/>
    <col min="7" max="7" width="16.140625" customWidth="1"/>
  </cols>
  <sheetData>
    <row r="1" spans="1:13" ht="15.75" thickBot="1" x14ac:dyDescent="0.3"/>
    <row r="2" spans="1:13" ht="24" x14ac:dyDescent="0.25">
      <c r="A2" s="75" t="s">
        <v>15</v>
      </c>
      <c r="B2" s="75" t="s">
        <v>17</v>
      </c>
      <c r="C2" s="1" t="s">
        <v>133</v>
      </c>
      <c r="D2" s="75" t="s">
        <v>134</v>
      </c>
      <c r="E2" s="75" t="s">
        <v>19</v>
      </c>
      <c r="F2" s="75" t="s">
        <v>20</v>
      </c>
      <c r="G2" s="75" t="s">
        <v>135</v>
      </c>
      <c r="H2" s="75" t="s">
        <v>25</v>
      </c>
      <c r="I2" s="75" t="s">
        <v>136</v>
      </c>
      <c r="J2" s="1" t="s">
        <v>137</v>
      </c>
      <c r="K2" s="75" t="s">
        <v>28</v>
      </c>
      <c r="L2" s="78" t="s">
        <v>29</v>
      </c>
      <c r="M2" s="75" t="s">
        <v>138</v>
      </c>
    </row>
    <row r="3" spans="1:13" ht="24.75" thickBot="1" x14ac:dyDescent="0.3">
      <c r="A3" s="76"/>
      <c r="B3" s="76"/>
      <c r="C3" s="2" t="s">
        <v>139</v>
      </c>
      <c r="D3" s="77"/>
      <c r="E3" s="77"/>
      <c r="F3" s="76"/>
      <c r="G3" s="76"/>
      <c r="H3" s="76"/>
      <c r="I3" s="76"/>
      <c r="J3" s="2" t="s">
        <v>140</v>
      </c>
      <c r="K3" s="76"/>
      <c r="L3" s="79"/>
      <c r="M3" s="76"/>
    </row>
    <row r="4" spans="1:13" x14ac:dyDescent="0.25">
      <c r="A4" s="3" t="s">
        <v>40</v>
      </c>
      <c r="B4" t="s">
        <v>141</v>
      </c>
      <c r="C4" t="s">
        <v>41</v>
      </c>
      <c r="D4" s="22" t="s">
        <v>142</v>
      </c>
      <c r="E4" s="24" t="s">
        <v>143</v>
      </c>
      <c r="F4" t="s">
        <v>46</v>
      </c>
      <c r="G4" t="s">
        <v>46</v>
      </c>
    </row>
    <row r="5" spans="1:13" x14ac:dyDescent="0.25">
      <c r="A5" s="3" t="s">
        <v>144</v>
      </c>
      <c r="B5" t="s">
        <v>42</v>
      </c>
      <c r="C5" t="s">
        <v>145</v>
      </c>
      <c r="D5" s="22" t="s">
        <v>146</v>
      </c>
      <c r="E5" s="24" t="s">
        <v>147</v>
      </c>
      <c r="F5" t="s">
        <v>148</v>
      </c>
      <c r="G5" t="s">
        <v>148</v>
      </c>
    </row>
    <row r="6" spans="1:13" x14ac:dyDescent="0.25">
      <c r="A6" s="3" t="s">
        <v>54</v>
      </c>
      <c r="B6" t="s">
        <v>55</v>
      </c>
      <c r="D6" s="22" t="s">
        <v>149</v>
      </c>
      <c r="E6" s="24" t="s">
        <v>150</v>
      </c>
      <c r="F6" t="s">
        <v>45</v>
      </c>
      <c r="G6" t="s">
        <v>44</v>
      </c>
    </row>
    <row r="7" spans="1:13" x14ac:dyDescent="0.25">
      <c r="A7" s="3" t="s">
        <v>88</v>
      </c>
      <c r="B7" t="s">
        <v>151</v>
      </c>
      <c r="D7" s="22" t="s">
        <v>43</v>
      </c>
      <c r="E7" s="24" t="s">
        <v>152</v>
      </c>
      <c r="F7" t="s">
        <v>153</v>
      </c>
    </row>
    <row r="8" spans="1:13" x14ac:dyDescent="0.25">
      <c r="A8" s="3" t="s">
        <v>154</v>
      </c>
      <c r="B8" t="s">
        <v>155</v>
      </c>
      <c r="D8" s="22" t="s">
        <v>156</v>
      </c>
      <c r="E8" s="24" t="s">
        <v>157</v>
      </c>
      <c r="F8" t="s">
        <v>44</v>
      </c>
    </row>
    <row r="9" spans="1:13" x14ac:dyDescent="0.25">
      <c r="B9" t="s">
        <v>44</v>
      </c>
      <c r="D9" s="22" t="s">
        <v>158</v>
      </c>
      <c r="E9" s="24" t="s">
        <v>159</v>
      </c>
    </row>
    <row r="10" spans="1:13" x14ac:dyDescent="0.25">
      <c r="D10" s="22" t="s">
        <v>160</v>
      </c>
      <c r="E10" s="24" t="s">
        <v>161</v>
      </c>
    </row>
    <row r="11" spans="1:13" x14ac:dyDescent="0.25">
      <c r="D11" s="23" t="s">
        <v>162</v>
      </c>
      <c r="E11" s="24" t="s">
        <v>163</v>
      </c>
    </row>
    <row r="12" spans="1:13" x14ac:dyDescent="0.25">
      <c r="D12" s="23" t="s">
        <v>164</v>
      </c>
      <c r="E12" s="24" t="s">
        <v>165</v>
      </c>
    </row>
    <row r="13" spans="1:13" x14ac:dyDescent="0.25">
      <c r="D13" s="23" t="s">
        <v>166</v>
      </c>
      <c r="E13" s="24" t="s">
        <v>167</v>
      </c>
    </row>
    <row r="14" spans="1:13" x14ac:dyDescent="0.25">
      <c r="D14" s="23" t="s">
        <v>168</v>
      </c>
      <c r="E14" s="24" t="s">
        <v>169</v>
      </c>
    </row>
    <row r="15" spans="1:13" x14ac:dyDescent="0.25">
      <c r="D15" s="23" t="s">
        <v>170</v>
      </c>
      <c r="E15" s="24" t="s">
        <v>171</v>
      </c>
    </row>
    <row r="16" spans="1:13" x14ac:dyDescent="0.25">
      <c r="D16" s="23" t="s">
        <v>172</v>
      </c>
      <c r="E16" s="24" t="s">
        <v>173</v>
      </c>
    </row>
    <row r="17" spans="4:5" x14ac:dyDescent="0.25">
      <c r="D17" s="23" t="s">
        <v>84</v>
      </c>
      <c r="E17" s="24" t="s">
        <v>174</v>
      </c>
    </row>
    <row r="18" spans="4:5" x14ac:dyDescent="0.25">
      <c r="D18" s="23" t="s">
        <v>175</v>
      </c>
      <c r="E18" s="24" t="s">
        <v>176</v>
      </c>
    </row>
    <row r="19" spans="4:5" x14ac:dyDescent="0.25">
      <c r="D19" s="23" t="s">
        <v>177</v>
      </c>
      <c r="E19" s="24" t="s">
        <v>178</v>
      </c>
    </row>
    <row r="20" spans="4:5" x14ac:dyDescent="0.25">
      <c r="D20" s="23" t="s">
        <v>179</v>
      </c>
      <c r="E20" s="24" t="s">
        <v>180</v>
      </c>
    </row>
    <row r="21" spans="4:5" x14ac:dyDescent="0.25">
      <c r="D21" s="5" t="s">
        <v>56</v>
      </c>
      <c r="E21" s="24" t="s">
        <v>181</v>
      </c>
    </row>
    <row r="22" spans="4:5" x14ac:dyDescent="0.25">
      <c r="D22" s="5" t="s">
        <v>182</v>
      </c>
      <c r="E22" s="24" t="s">
        <v>183</v>
      </c>
    </row>
    <row r="23" spans="4:5" x14ac:dyDescent="0.25">
      <c r="D23" s="5" t="s">
        <v>184</v>
      </c>
      <c r="E23" s="24" t="s">
        <v>185</v>
      </c>
    </row>
    <row r="24" spans="4:5" x14ac:dyDescent="0.25">
      <c r="D24" s="6" t="s">
        <v>186</v>
      </c>
      <c r="E24" s="24" t="s">
        <v>187</v>
      </c>
    </row>
    <row r="25" spans="4:5" x14ac:dyDescent="0.25">
      <c r="D25" s="6" t="s">
        <v>188</v>
      </c>
      <c r="E25" s="24" t="s">
        <v>189</v>
      </c>
    </row>
    <row r="26" spans="4:5" x14ac:dyDescent="0.25">
      <c r="D26" s="6" t="s">
        <v>190</v>
      </c>
      <c r="E26" s="24" t="s">
        <v>191</v>
      </c>
    </row>
    <row r="27" spans="4:5" x14ac:dyDescent="0.25">
      <c r="D27" s="6" t="s">
        <v>192</v>
      </c>
      <c r="E27" s="24" t="s">
        <v>193</v>
      </c>
    </row>
    <row r="28" spans="4:5" x14ac:dyDescent="0.25">
      <c r="D28" s="6" t="s">
        <v>194</v>
      </c>
      <c r="E28" s="24" t="s">
        <v>195</v>
      </c>
    </row>
    <row r="29" spans="4:5" x14ac:dyDescent="0.25">
      <c r="D29" s="7" t="s">
        <v>196</v>
      </c>
      <c r="E29" s="24" t="s">
        <v>197</v>
      </c>
    </row>
    <row r="30" spans="4:5" x14ac:dyDescent="0.25">
      <c r="D30" s="7" t="s">
        <v>198</v>
      </c>
      <c r="E30" s="24" t="s">
        <v>199</v>
      </c>
    </row>
    <row r="31" spans="4:5" x14ac:dyDescent="0.25">
      <c r="D31" s="7" t="s">
        <v>200</v>
      </c>
      <c r="E31" s="24" t="s">
        <v>201</v>
      </c>
    </row>
    <row r="32" spans="4:5" x14ac:dyDescent="0.25">
      <c r="D32" s="7" t="s">
        <v>202</v>
      </c>
      <c r="E32" s="24" t="s">
        <v>203</v>
      </c>
    </row>
    <row r="33" spans="4:5" x14ac:dyDescent="0.25">
      <c r="D33" s="7" t="s">
        <v>204</v>
      </c>
      <c r="E33" s="24" t="s">
        <v>205</v>
      </c>
    </row>
    <row r="34" spans="4:5" x14ac:dyDescent="0.25">
      <c r="D34" s="4" t="s">
        <v>206</v>
      </c>
      <c r="E34" s="24" t="s">
        <v>207</v>
      </c>
    </row>
    <row r="35" spans="4:5" x14ac:dyDescent="0.25">
      <c r="D35" s="26" t="s">
        <v>44</v>
      </c>
      <c r="E35" s="24" t="s">
        <v>208</v>
      </c>
    </row>
    <row r="36" spans="4:5" x14ac:dyDescent="0.25">
      <c r="E36" s="24" t="s">
        <v>209</v>
      </c>
    </row>
    <row r="37" spans="4:5" x14ac:dyDescent="0.25">
      <c r="E37" s="24" t="s">
        <v>210</v>
      </c>
    </row>
    <row r="38" spans="4:5" x14ac:dyDescent="0.25">
      <c r="E38" s="24" t="s">
        <v>211</v>
      </c>
    </row>
    <row r="39" spans="4:5" x14ac:dyDescent="0.25">
      <c r="E39" s="24" t="s">
        <v>212</v>
      </c>
    </row>
    <row r="40" spans="4:5" x14ac:dyDescent="0.25">
      <c r="E40" s="24" t="s">
        <v>213</v>
      </c>
    </row>
    <row r="41" spans="4:5" x14ac:dyDescent="0.25">
      <c r="E41" s="24" t="s">
        <v>214</v>
      </c>
    </row>
    <row r="42" spans="4:5" x14ac:dyDescent="0.25">
      <c r="E42" s="24" t="s">
        <v>215</v>
      </c>
    </row>
    <row r="43" spans="4:5" x14ac:dyDescent="0.25">
      <c r="E43" s="24" t="s">
        <v>216</v>
      </c>
    </row>
    <row r="44" spans="4:5" x14ac:dyDescent="0.25">
      <c r="E44" s="24" t="s">
        <v>217</v>
      </c>
    </row>
    <row r="45" spans="4:5" x14ac:dyDescent="0.25">
      <c r="E45" s="24" t="s">
        <v>218</v>
      </c>
    </row>
    <row r="46" spans="4:5" x14ac:dyDescent="0.25">
      <c r="E46" s="24" t="s">
        <v>219</v>
      </c>
    </row>
    <row r="47" spans="4:5" x14ac:dyDescent="0.25">
      <c r="E47" s="24" t="s">
        <v>220</v>
      </c>
    </row>
    <row r="48" spans="4:5" x14ac:dyDescent="0.25">
      <c r="E48" s="24" t="s">
        <v>221</v>
      </c>
    </row>
    <row r="49" spans="5:5" x14ac:dyDescent="0.25">
      <c r="E49" s="24" t="s">
        <v>222</v>
      </c>
    </row>
    <row r="50" spans="5:5" x14ac:dyDescent="0.25">
      <c r="E50" s="24" t="s">
        <v>223</v>
      </c>
    </row>
    <row r="51" spans="5:5" x14ac:dyDescent="0.25">
      <c r="E51" s="24" t="s">
        <v>224</v>
      </c>
    </row>
    <row r="52" spans="5:5" x14ac:dyDescent="0.25">
      <c r="E52" s="24" t="s">
        <v>225</v>
      </c>
    </row>
    <row r="53" spans="5:5" x14ac:dyDescent="0.25">
      <c r="E53" s="24" t="s">
        <v>226</v>
      </c>
    </row>
    <row r="54" spans="5:5" x14ac:dyDescent="0.25">
      <c r="E54" s="24" t="s">
        <v>227</v>
      </c>
    </row>
    <row r="55" spans="5:5" x14ac:dyDescent="0.25">
      <c r="E55" s="24" t="s">
        <v>228</v>
      </c>
    </row>
    <row r="56" spans="5:5" x14ac:dyDescent="0.25">
      <c r="E56" s="24" t="s">
        <v>229</v>
      </c>
    </row>
    <row r="57" spans="5:5" x14ac:dyDescent="0.25">
      <c r="E57" s="24" t="s">
        <v>230</v>
      </c>
    </row>
    <row r="58" spans="5:5" x14ac:dyDescent="0.25">
      <c r="E58" s="24" t="s">
        <v>231</v>
      </c>
    </row>
    <row r="59" spans="5:5" x14ac:dyDescent="0.25">
      <c r="E59" s="24" t="s">
        <v>232</v>
      </c>
    </row>
    <row r="60" spans="5:5" x14ac:dyDescent="0.25">
      <c r="E60" s="24" t="s">
        <v>233</v>
      </c>
    </row>
    <row r="61" spans="5:5" x14ac:dyDescent="0.25">
      <c r="E61" s="24" t="s">
        <v>57</v>
      </c>
    </row>
    <row r="62" spans="5:5" x14ac:dyDescent="0.25">
      <c r="E62" s="24" t="s">
        <v>234</v>
      </c>
    </row>
    <row r="63" spans="5:5" x14ac:dyDescent="0.25">
      <c r="E63" s="24" t="s">
        <v>235</v>
      </c>
    </row>
    <row r="64" spans="5:5" x14ac:dyDescent="0.25">
      <c r="E64" s="24" t="s">
        <v>236</v>
      </c>
    </row>
    <row r="65" spans="5:5" x14ac:dyDescent="0.25">
      <c r="E65" s="24" t="s">
        <v>237</v>
      </c>
    </row>
    <row r="66" spans="5:5" x14ac:dyDescent="0.25">
      <c r="E66" s="24" t="s">
        <v>238</v>
      </c>
    </row>
    <row r="67" spans="5:5" x14ac:dyDescent="0.25">
      <c r="E67" s="24" t="s">
        <v>239</v>
      </c>
    </row>
    <row r="68" spans="5:5" x14ac:dyDescent="0.25">
      <c r="E68" s="24" t="s">
        <v>240</v>
      </c>
    </row>
    <row r="69" spans="5:5" x14ac:dyDescent="0.25">
      <c r="E69" s="24" t="s">
        <v>241</v>
      </c>
    </row>
    <row r="70" spans="5:5" x14ac:dyDescent="0.25">
      <c r="E70" s="24" t="s">
        <v>242</v>
      </c>
    </row>
    <row r="71" spans="5:5" x14ac:dyDescent="0.25">
      <c r="E71" s="24" t="s">
        <v>243</v>
      </c>
    </row>
    <row r="72" spans="5:5" x14ac:dyDescent="0.25">
      <c r="E72" s="24" t="s">
        <v>244</v>
      </c>
    </row>
    <row r="73" spans="5:5" x14ac:dyDescent="0.25">
      <c r="E73" s="24" t="s">
        <v>245</v>
      </c>
    </row>
    <row r="74" spans="5:5" x14ac:dyDescent="0.25">
      <c r="E74" s="24" t="s">
        <v>246</v>
      </c>
    </row>
    <row r="75" spans="5:5" x14ac:dyDescent="0.25">
      <c r="E75" s="24" t="s">
        <v>247</v>
      </c>
    </row>
    <row r="76" spans="5:5" x14ac:dyDescent="0.25">
      <c r="E76" s="24" t="s">
        <v>248</v>
      </c>
    </row>
    <row r="77" spans="5:5" x14ac:dyDescent="0.25">
      <c r="E77" s="24" t="s">
        <v>249</v>
      </c>
    </row>
    <row r="78" spans="5:5" x14ac:dyDescent="0.25">
      <c r="E78" s="24" t="s">
        <v>250</v>
      </c>
    </row>
    <row r="79" spans="5:5" x14ac:dyDescent="0.25">
      <c r="E79" s="24" t="s">
        <v>251</v>
      </c>
    </row>
    <row r="80" spans="5:5" x14ac:dyDescent="0.25">
      <c r="E80" s="24" t="s">
        <v>252</v>
      </c>
    </row>
    <row r="81" spans="5:5" x14ac:dyDescent="0.25">
      <c r="E81" s="24" t="s">
        <v>253</v>
      </c>
    </row>
    <row r="82" spans="5:5" x14ac:dyDescent="0.25">
      <c r="E82" s="24" t="s">
        <v>254</v>
      </c>
    </row>
    <row r="83" spans="5:5" x14ac:dyDescent="0.25">
      <c r="E83" s="24" t="s">
        <v>255</v>
      </c>
    </row>
    <row r="84" spans="5:5" x14ac:dyDescent="0.25">
      <c r="E84" s="24" t="s">
        <v>256</v>
      </c>
    </row>
    <row r="85" spans="5:5" x14ac:dyDescent="0.25">
      <c r="E85" s="24" t="s">
        <v>257</v>
      </c>
    </row>
    <row r="86" spans="5:5" x14ac:dyDescent="0.25">
      <c r="E86" s="24" t="s">
        <v>258</v>
      </c>
    </row>
    <row r="87" spans="5:5" x14ac:dyDescent="0.25">
      <c r="E87" s="24" t="s">
        <v>259</v>
      </c>
    </row>
    <row r="88" spans="5:5" x14ac:dyDescent="0.25">
      <c r="E88" s="8" t="s">
        <v>260</v>
      </c>
    </row>
    <row r="89" spans="5:5" x14ac:dyDescent="0.25">
      <c r="E89" s="8" t="s">
        <v>261</v>
      </c>
    </row>
    <row r="90" spans="5:5" x14ac:dyDescent="0.25">
      <c r="E90" s="8" t="s">
        <v>262</v>
      </c>
    </row>
    <row r="91" spans="5:5" x14ac:dyDescent="0.25">
      <c r="E91" s="8" t="s">
        <v>263</v>
      </c>
    </row>
    <row r="92" spans="5:5" x14ac:dyDescent="0.25">
      <c r="E92" s="8" t="s">
        <v>264</v>
      </c>
    </row>
    <row r="93" spans="5:5" x14ac:dyDescent="0.25">
      <c r="E93" s="8" t="s">
        <v>265</v>
      </c>
    </row>
    <row r="94" spans="5:5" x14ac:dyDescent="0.25">
      <c r="E94" s="8" t="s">
        <v>266</v>
      </c>
    </row>
    <row r="95" spans="5:5" x14ac:dyDescent="0.25">
      <c r="E95" s="8" t="s">
        <v>267</v>
      </c>
    </row>
    <row r="96" spans="5:5" x14ac:dyDescent="0.25">
      <c r="E96" s="8" t="s">
        <v>268</v>
      </c>
    </row>
    <row r="97" spans="5:5" x14ac:dyDescent="0.25">
      <c r="E97" s="8" t="s">
        <v>269</v>
      </c>
    </row>
    <row r="98" spans="5:5" x14ac:dyDescent="0.25">
      <c r="E98" s="8" t="s">
        <v>265</v>
      </c>
    </row>
    <row r="99" spans="5:5" x14ac:dyDescent="0.25">
      <c r="E99" s="8" t="s">
        <v>266</v>
      </c>
    </row>
    <row r="100" spans="5:5" x14ac:dyDescent="0.25">
      <c r="E100" s="8" t="s">
        <v>267</v>
      </c>
    </row>
    <row r="101" spans="5:5" x14ac:dyDescent="0.25">
      <c r="E101" s="8" t="s">
        <v>268</v>
      </c>
    </row>
    <row r="102" spans="5:5" x14ac:dyDescent="0.25">
      <c r="E102" s="8" t="s">
        <v>269</v>
      </c>
    </row>
    <row r="103" spans="5:5" x14ac:dyDescent="0.25">
      <c r="E103" s="8" t="s">
        <v>270</v>
      </c>
    </row>
    <row r="104" spans="5:5" x14ac:dyDescent="0.25">
      <c r="E104" s="8" t="s">
        <v>271</v>
      </c>
    </row>
    <row r="105" spans="5:5" x14ac:dyDescent="0.25">
      <c r="E105" s="8" t="s">
        <v>272</v>
      </c>
    </row>
    <row r="106" spans="5:5" x14ac:dyDescent="0.25">
      <c r="E106" s="8" t="s">
        <v>273</v>
      </c>
    </row>
    <row r="107" spans="5:5" x14ac:dyDescent="0.25">
      <c r="E107" s="8" t="s">
        <v>274</v>
      </c>
    </row>
    <row r="108" spans="5:5" x14ac:dyDescent="0.25">
      <c r="E108" s="25" t="s">
        <v>275</v>
      </c>
    </row>
    <row r="109" spans="5:5" x14ac:dyDescent="0.25">
      <c r="E109" s="8" t="s">
        <v>276</v>
      </c>
    </row>
    <row r="110" spans="5:5" x14ac:dyDescent="0.25">
      <c r="E110" s="8" t="s">
        <v>277</v>
      </c>
    </row>
    <row r="111" spans="5:5" x14ac:dyDescent="0.25">
      <c r="E111" s="8" t="s">
        <v>278</v>
      </c>
    </row>
    <row r="112" spans="5:5" x14ac:dyDescent="0.25">
      <c r="E112" s="8" t="s">
        <v>279</v>
      </c>
    </row>
    <row r="113" spans="5:5" x14ac:dyDescent="0.25">
      <c r="E113" s="8" t="s">
        <v>279</v>
      </c>
    </row>
    <row r="114" spans="5:5" x14ac:dyDescent="0.25">
      <c r="E114" s="8" t="s">
        <v>280</v>
      </c>
    </row>
    <row r="115" spans="5:5" x14ac:dyDescent="0.25">
      <c r="E115" s="8" t="s">
        <v>281</v>
      </c>
    </row>
    <row r="116" spans="5:5" x14ac:dyDescent="0.25">
      <c r="E116" s="8" t="s">
        <v>282</v>
      </c>
    </row>
    <row r="117" spans="5:5" x14ac:dyDescent="0.25">
      <c r="E117" s="8" t="s">
        <v>283</v>
      </c>
    </row>
    <row r="118" spans="5:5" x14ac:dyDescent="0.25">
      <c r="E118" s="8" t="s">
        <v>284</v>
      </c>
    </row>
    <row r="119" spans="5:5" x14ac:dyDescent="0.25">
      <c r="E119" s="8" t="s">
        <v>285</v>
      </c>
    </row>
    <row r="120" spans="5:5" x14ac:dyDescent="0.25">
      <c r="E120" s="8" t="s">
        <v>44</v>
      </c>
    </row>
  </sheetData>
  <mergeCells count="11">
    <mergeCell ref="M2:M3"/>
    <mergeCell ref="A2:A3"/>
    <mergeCell ref="B2:B3"/>
    <mergeCell ref="D2:D3"/>
    <mergeCell ref="E2:E3"/>
    <mergeCell ref="F2:F3"/>
    <mergeCell ref="G2:G3"/>
    <mergeCell ref="H2:H3"/>
    <mergeCell ref="I2:I3"/>
    <mergeCell ref="K2:K3"/>
    <mergeCell ref="L2:L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94a3db-480d-4ce7-9910-fdfb7ea55b02">
      <Terms xmlns="http://schemas.microsoft.com/office/infopath/2007/PartnerControls"/>
    </lcf76f155ced4ddcb4097134ff3c332f>
    <TaxCatchAll xmlns="2e82c6ed-4e7f-4790-8032-0cabb5f96db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6BC9F03B6C544D81CAAB38E0098887" ma:contentTypeVersion="18" ma:contentTypeDescription="Crear nuevo documento." ma:contentTypeScope="" ma:versionID="7d82f174081a03678cbf4ae2c55fc487">
  <xsd:schema xmlns:xsd="http://www.w3.org/2001/XMLSchema" xmlns:xs="http://www.w3.org/2001/XMLSchema" xmlns:p="http://schemas.microsoft.com/office/2006/metadata/properties" xmlns:ns2="ce94a3db-480d-4ce7-9910-fdfb7ea55b02" xmlns:ns3="2e82c6ed-4e7f-4790-8032-0cabb5f96db9" targetNamespace="http://schemas.microsoft.com/office/2006/metadata/properties" ma:root="true" ma:fieldsID="72ef431fdb8ca5f76984bd8cc23ad145" ns2:_="" ns3:_="">
    <xsd:import namespace="ce94a3db-480d-4ce7-9910-fdfb7ea55b02"/>
    <xsd:import namespace="2e82c6ed-4e7f-4790-8032-0cabb5f96d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4a3db-480d-4ce7-9910-fdfb7ea55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2f13cec-e6b6-4bb5-8122-6bf2c0465f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2c6ed-4e7f-4790-8032-0cabb5f96d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d34b12-52a1-4543-bd86-0f742b0fdf9b}" ma:internalName="TaxCatchAll" ma:showField="CatchAllData" ma:web="2e82c6ed-4e7f-4790-8032-0cabb5f96d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BC7EDB-E870-4659-B9CF-D92E04A0687B}">
  <ds:schemaRefs>
    <ds:schemaRef ds:uri="ce94a3db-480d-4ce7-9910-fdfb7ea55b02"/>
    <ds:schemaRef ds:uri="http://purl.org/dc/terms/"/>
    <ds:schemaRef ds:uri="http://schemas.microsoft.com/office/2006/metadata/properties"/>
    <ds:schemaRef ds:uri="2e82c6ed-4e7f-4790-8032-0cabb5f96db9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D6E6005-DB50-4C01-B7AA-E37FF986C8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94a3db-480d-4ce7-9910-fdfb7ea55b02"/>
    <ds:schemaRef ds:uri="2e82c6ed-4e7f-4790-8032-0cabb5f96d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603CA1-51BC-4658-9950-A3019C6F03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Parámetros de reporte</vt:lpstr>
      <vt:lpstr>PAE-02-G-002-F-004 SActividades</vt:lpstr>
      <vt:lpstr>PAE-02-G-002-F-005 S. Metas</vt:lpstr>
      <vt:lpstr>Escalas</vt:lpstr>
      <vt:lpstr>lista opciones</vt:lpstr>
      <vt:lpstr>Notas</vt:lpstr>
      <vt:lpstr>lista desplegable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VELEZ GILER HORIO NAVIGIO</cp:lastModifiedBy>
  <cp:revision/>
  <cp:lastPrinted>2026-08-19T15:06:56Z</cp:lastPrinted>
  <dcterms:created xsi:type="dcterms:W3CDTF">2021-11-08T21:05:18Z</dcterms:created>
  <dcterms:modified xsi:type="dcterms:W3CDTF">2026-08-19T15:07:04Z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0x010100786BC9F03B6C544D81CAAB38E0098887</vt:lpwstr>
  </property>
  <property fmtid="{D5CDD505-2E9C-101B-9397-08002B2CF9AE}" pid="3" name="MediaServiceImageTags">
    <vt:lpwstr/>
  </property>
</Properties>
</file>