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6" windowHeight="7056" activeTab="0"/>
  </bookViews>
  <sheets>
    <sheet name="Homologación comparación conten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<sst xmlns="http://schemas.openxmlformats.org/spreadsheetml/2006/main" count="75" uniqueCount="61">
  <si>
    <t>NOMBRE DEL DOCUMENTO:</t>
  </si>
  <si>
    <t>PROCEDIMIENTO:</t>
  </si>
  <si>
    <t xml:space="preserve">FECHA: </t>
  </si>
  <si>
    <t>HORAS</t>
  </si>
  <si>
    <t>UNIDAD TEMÁTICA</t>
  </si>
  <si>
    <t>TEMAS/SUBTEMAS</t>
  </si>
  <si>
    <t>SUMA TOTAL DE HORAS: ULEAM</t>
  </si>
  <si>
    <t>CON RELACIÓN A LA CARGA HORARIA:</t>
  </si>
  <si>
    <t>CON RELACIÓN A LOS CONTENIDOS:</t>
  </si>
  <si>
    <t xml:space="preserve">Manta, </t>
  </si>
  <si>
    <t xml:space="preserve">PROFESOR DE LA ASIGNATURA  </t>
  </si>
  <si>
    <t>CARRERA:</t>
  </si>
  <si>
    <t>ASIGNATURA DE ORIGEN 1:</t>
  </si>
  <si>
    <t>ASIGNATURA DE ORIGEN 2:</t>
  </si>
  <si>
    <t>ANÁLISIS COMPARATIVO DE CONTENIDOS</t>
  </si>
  <si>
    <t>ASIGNATURA DE DESTINO 1:</t>
  </si>
  <si>
    <t>ASIGNATURA DE DESTINO 2:</t>
  </si>
  <si>
    <t>DOCENTE DESIGNADO:</t>
  </si>
  <si>
    <t>Página 1 de 1</t>
  </si>
  <si>
    <t>__________________________________________</t>
  </si>
  <si>
    <t xml:space="preserve">DETALLE DE CONTENIDOS, PRÁCTICAS Y TRABAJO AUTÓNOMO DE LA CARRERA DE DESTINO ULEAM </t>
  </si>
  <si>
    <t>PRÁCTICAS</t>
  </si>
  <si>
    <t>AUTÓNOMOS</t>
  </si>
  <si>
    <t>PRESENCIALES</t>
  </si>
  <si>
    <t>NO PRESENCIALES</t>
  </si>
  <si>
    <t>ASIGNATURA DE ORIGEN (APROBADA POR EL ESTUDIANTE)</t>
  </si>
  <si>
    <t>ASIGNATURA DESTINO (REQUERIDA POR EL ESTUDIANTE)</t>
  </si>
  <si>
    <t>CÁCULO DE LA DURACIÓN DE LA ASIGNATURA</t>
  </si>
  <si>
    <t>DOCENCIA</t>
  </si>
  <si>
    <t>SÍLABO 1:</t>
  </si>
  <si>
    <t>SÍLABO 2:</t>
  </si>
  <si>
    <t>PORCENTAJE DE COINCIDENCIA</t>
  </si>
  <si>
    <t>¿Tema ha sido incluido en sílabo?</t>
  </si>
  <si>
    <t>RESULTADO DEL ESTUDIO:</t>
  </si>
  <si>
    <t>CONCLUSIONES DEL ESTUDIO:</t>
  </si>
  <si>
    <t>PORCENTAJE DE REGISTRO EN EL SISTEMA DE GESTIÓN ACADÉMICA:</t>
  </si>
  <si>
    <t>RESULTADO DE COINCIDENCIA DE HORAS APROBADAS (PROFUNDIDAD)</t>
  </si>
  <si>
    <t>RESULTADO DE COINCIDENCIA DE TEMAS ESTUDIADOS EN LA ASIGNATURA (CONTENIDO)</t>
  </si>
  <si>
    <t>ESTUDIANTE:</t>
  </si>
  <si>
    <t>INFORME DE COINCIDENCIAS DE ASIGNATURAS POR ANÁLISIS COMPARATIVO DE CONTENIDOS</t>
  </si>
  <si>
    <t>DETALLE DE CONTENIDOS, PRÁCTICAS Y TRABAJO AUTÓNOMO DE LA MISMA U OTRA UNIVERSIDAD Y/O ESCUELA POLITÉCNICA (UEP)</t>
  </si>
  <si>
    <t>MISMA IES:</t>
  </si>
  <si>
    <t>OTRA UNIVERSIDAD O ESCUELA POLITÉCNICA:</t>
  </si>
  <si>
    <t>HORAS TOMADAS  EN OTRA CARRERA DE LA ULEAM, U OTRA UEP</t>
  </si>
  <si>
    <t xml:space="preserve"> HOMOLOGACIÓN DE ESTUDIOS POR ANALISIS COMPARATIVO DE CONTENIDOS</t>
  </si>
  <si>
    <t>Revisión: 4</t>
  </si>
  <si>
    <t>a</t>
  </si>
  <si>
    <t>b</t>
  </si>
  <si>
    <t>c</t>
  </si>
  <si>
    <t>d</t>
  </si>
  <si>
    <t>e</t>
  </si>
  <si>
    <t>f</t>
  </si>
  <si>
    <t>g</t>
  </si>
  <si>
    <t>EJEMPLO</t>
  </si>
  <si>
    <t>X</t>
  </si>
  <si>
    <t>BIOLOGÍA</t>
  </si>
  <si>
    <t>ALIMENTOS</t>
  </si>
  <si>
    <t>PRIMERO</t>
  </si>
  <si>
    <t>Si</t>
  </si>
  <si>
    <t>CÓDIGO: PAM-02-F-004</t>
  </si>
  <si>
    <t>NIVEL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</si>
</sst>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580A]d&quot; de &quot;mmmm&quot; de &quot;yy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/>
    <xf numFmtId="0" fontId="0" fillId="0" borderId="1" xfId="0" applyBorder="1" applyAlignment="1" applyProtection="1">
      <alignment horizontal="left" vertical="center" indent="1"/>
      <protection locked="0"/>
    </xf>
    <xf numFmtId="0" fontId="0" fillId="0" borderId="1" xfId="0" applyBorder="1" applyAlignment="1" applyProtection="1">
      <alignment horizontal="right" vertical="center" indent="1"/>
      <protection locked="0"/>
    </xf>
    <xf numFmtId="0" fontId="0" fillId="0" borderId="0" xfId="0" applyProtection="1">
      <protection locked="0"/>
    </xf>
    <xf numFmtId="0" fontId="2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wrapText="1"/>
    </xf>
    <xf numFmtId="0" fontId="2" fillId="0" borderId="0" xfId="0" applyFont="1"/>
    <xf numFmtId="0" fontId="2" fillId="0" borderId="0" xfId="0" applyFont="1" applyProtection="1">
      <protection locked="0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5" fillId="0" borderId="0" xfId="0" applyFont="1"/>
    <xf numFmtId="0" fontId="4" fillId="0" borderId="0" xfId="0" applyFont="1" applyAlignment="1">
      <alignment horizontal="left" vertical="center" indent="1"/>
    </xf>
    <xf numFmtId="0" fontId="5" fillId="0" borderId="0" xfId="0" applyFont="1" applyProtection="1">
      <protection locked="0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vertical="top" wrapText="1"/>
    </xf>
    <xf numFmtId="0" fontId="5" fillId="0" borderId="0" xfId="0" applyFont="1" applyAlignment="1" applyProtection="1">
      <alignment horizontal="left" wrapText="1"/>
      <protection locked="0"/>
    </xf>
    <xf numFmtId="9" fontId="7" fillId="0" borderId="1" xfId="20" applyFont="1" applyBorder="1" applyAlignment="1" applyProtection="1">
      <alignment horizontal="right" vertical="center" indent="1"/>
      <protection/>
    </xf>
    <xf numFmtId="0" fontId="5" fillId="0" borderId="0" xfId="0" applyFont="1" applyAlignment="1">
      <alignment horizontal="left" vertical="center" indent="1"/>
    </xf>
    <xf numFmtId="9" fontId="5" fillId="0" borderId="1" xfId="20" applyFont="1" applyBorder="1" applyAlignment="1" applyProtection="1">
      <alignment horizontal="right" vertical="center" indent="1"/>
      <protection/>
    </xf>
    <xf numFmtId="9" fontId="5" fillId="0" borderId="0" xfId="20" applyFont="1" applyBorder="1" applyAlignment="1" applyProtection="1">
      <alignment horizontal="right" vertical="center" indent="1"/>
      <protection/>
    </xf>
    <xf numFmtId="0" fontId="5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top" wrapText="1" indent="1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 applyProtection="1">
      <alignment horizontal="left"/>
      <protection locked="0"/>
    </xf>
    <xf numFmtId="164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4" fillId="0" borderId="2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wrapText="1" indent="1"/>
    </xf>
    <xf numFmtId="0" fontId="3" fillId="0" borderId="0" xfId="0" applyFont="1" applyAlignment="1">
      <alignment horizontal="left" vertical="center" wrapText="1"/>
    </xf>
    <xf numFmtId="0" fontId="0" fillId="0" borderId="1" xfId="0" applyBorder="1" applyAlignment="1" applyProtection="1">
      <alignment horizontal="left" vertical="center" wrapText="1" indent="1"/>
      <protection locked="0"/>
    </xf>
    <xf numFmtId="0" fontId="9" fillId="0" borderId="1" xfId="0" applyFont="1" applyBorder="1" applyAlignment="1" applyProtection="1">
      <alignment horizontal="right" vertical="center" inden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right" vertical="center" indent="1"/>
      <protection locked="0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left" vertical="center" wrapText="1" inden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left" vertical="center" indent="2"/>
    </xf>
    <xf numFmtId="0" fontId="5" fillId="0" borderId="6" xfId="0" applyFont="1" applyBorder="1" applyAlignment="1">
      <alignment horizontal="left" vertical="center" indent="2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top" wrapText="1" indent="1"/>
    </xf>
    <xf numFmtId="0" fontId="7" fillId="2" borderId="5" xfId="0" applyFont="1" applyFill="1" applyBorder="1" applyAlignment="1">
      <alignment horizontal="left" vertical="top" wrapText="1" indent="1"/>
    </xf>
    <xf numFmtId="0" fontId="7" fillId="2" borderId="6" xfId="0" applyFont="1" applyFill="1" applyBorder="1" applyAlignment="1">
      <alignment horizontal="left" vertical="top" wrapText="1" indent="1"/>
    </xf>
    <xf numFmtId="0" fontId="6" fillId="0" borderId="7" xfId="0" applyFont="1" applyBorder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9" fontId="7" fillId="2" borderId="5" xfId="20" applyFont="1" applyFill="1" applyBorder="1" applyAlignment="1" applyProtection="1">
      <alignment horizontal="right" vertical="center" wrapText="1" indent="1"/>
      <protection/>
    </xf>
    <xf numFmtId="9" fontId="7" fillId="2" borderId="6" xfId="20" applyFont="1" applyFill="1" applyBorder="1" applyAlignment="1" applyProtection="1">
      <alignment horizontal="right" vertical="center" wrapText="1" indent="1"/>
      <protection/>
    </xf>
    <xf numFmtId="0" fontId="7" fillId="0" borderId="5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2" fillId="0" borderId="8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13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2" borderId="5" xfId="0" applyFill="1" applyBorder="1" applyAlignment="1" applyProtection="1">
      <alignment horizontal="left" vertical="center" indent="1"/>
      <protection locked="0"/>
    </xf>
    <xf numFmtId="0" fontId="0" fillId="2" borderId="3" xfId="0" applyFill="1" applyBorder="1" applyAlignment="1" applyProtection="1">
      <alignment horizontal="left" vertical="center" indent="1"/>
      <protection locked="0"/>
    </xf>
    <xf numFmtId="0" fontId="0" fillId="2" borderId="6" xfId="0" applyFill="1" applyBorder="1" applyAlignment="1" applyProtection="1">
      <alignment horizontal="left" vertical="center" indent="1"/>
      <protection locked="0"/>
    </xf>
    <xf numFmtId="164" fontId="5" fillId="0" borderId="5" xfId="0" applyNumberFormat="1" applyFont="1" applyBorder="1" applyAlignment="1">
      <alignment horizontal="left" vertical="center" indent="1"/>
    </xf>
    <xf numFmtId="164" fontId="5" fillId="0" borderId="6" xfId="0" applyNumberFormat="1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indent="2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2" borderId="8" xfId="0" applyFill="1" applyBorder="1" applyAlignment="1" applyProtection="1">
      <alignment horizontal="left" vertical="center" wrapText="1" indent="1"/>
      <protection locked="0"/>
    </xf>
    <xf numFmtId="0" fontId="0" fillId="2" borderId="4" xfId="0" applyFill="1" applyBorder="1" applyAlignment="1" applyProtection="1">
      <alignment horizontal="left" vertical="center" wrapText="1" indent="1"/>
      <protection locked="0"/>
    </xf>
    <xf numFmtId="0" fontId="0" fillId="2" borderId="9" xfId="0" applyFill="1" applyBorder="1" applyAlignment="1" applyProtection="1">
      <alignment horizontal="left" vertical="center" wrapText="1" indent="1"/>
      <protection locked="0"/>
    </xf>
    <xf numFmtId="0" fontId="0" fillId="2" borderId="10" xfId="0" applyFill="1" applyBorder="1" applyAlignment="1" applyProtection="1">
      <alignment horizontal="left" vertical="center" wrapText="1" indent="1"/>
      <protection locked="0"/>
    </xf>
    <xf numFmtId="0" fontId="0" fillId="2" borderId="11" xfId="0" applyFill="1" applyBorder="1" applyAlignment="1" applyProtection="1">
      <alignment horizontal="left" vertical="center" wrapText="1" indent="1"/>
      <protection locked="0"/>
    </xf>
    <xf numFmtId="0" fontId="0" fillId="2" borderId="12" xfId="0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9" fontId="5" fillId="0" borderId="1" xfId="20" applyFont="1" applyBorder="1" applyAlignment="1">
      <alignment horizontal="right" vertical="center" indent="1"/>
    </xf>
    <xf numFmtId="0" fontId="0" fillId="2" borderId="5" xfId="0" applyFill="1" applyBorder="1" applyAlignment="1" applyProtection="1">
      <alignment horizontal="left" vertical="center" wrapText="1" indent="1"/>
      <protection locked="0"/>
    </xf>
    <xf numFmtId="0" fontId="0" fillId="2" borderId="3" xfId="0" applyFill="1" applyBorder="1" applyAlignment="1" applyProtection="1">
      <alignment horizontal="left" vertical="center" wrapText="1" indent="1"/>
      <protection locked="0"/>
    </xf>
    <xf numFmtId="0" fontId="0" fillId="2" borderId="6" xfId="0" applyFill="1" applyBorder="1" applyAlignment="1" applyProtection="1">
      <alignment horizontal="left" vertical="center" wrapText="1" indent="1"/>
      <protection locked="0"/>
    </xf>
    <xf numFmtId="0" fontId="0" fillId="2" borderId="1" xfId="0" applyFill="1" applyBorder="1" applyAlignment="1" applyProtection="1">
      <alignment horizontal="lef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0</xdr:col>
      <xdr:colOff>1019175</xdr:colOff>
      <xdr:row>3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57150"/>
          <a:ext cx="942975" cy="838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76200</xdr:colOff>
      <xdr:row>66</xdr:row>
      <xdr:rowOff>47625</xdr:rowOff>
    </xdr:from>
    <xdr:to>
      <xdr:col>6</xdr:col>
      <xdr:colOff>428625</xdr:colOff>
      <xdr:row>73</xdr:row>
      <xdr:rowOff>104775</xdr:rowOff>
    </xdr:to>
    <xdr:sp macro="" textlink="">
      <xdr:nvSpPr>
        <xdr:cNvPr id="3" name="CuadroTexto 2"/>
        <xdr:cNvSpPr txBox="1"/>
      </xdr:nvSpPr>
      <xdr:spPr>
        <a:xfrm>
          <a:off x="5867400" y="13249275"/>
          <a:ext cx="3219450" cy="116205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EC" sz="1100" b="1"/>
            <a:t>COMISIÓN</a:t>
          </a:r>
          <a:r>
            <a:rPr lang="es-EC" sz="1100" b="1" baseline="0"/>
            <a:t> ACADÉMICA DE FACULTAD</a:t>
          </a:r>
        </a:p>
        <a:p>
          <a:pPr algn="l"/>
          <a:endParaRPr lang="es-EC" sz="1100" baseline="0"/>
        </a:p>
        <a:p>
          <a:pPr algn="l"/>
          <a:r>
            <a:rPr lang="es-EC" sz="1100" baseline="0"/>
            <a:t>Fecha: ______________ Hora: ___________</a:t>
          </a:r>
        </a:p>
        <a:p>
          <a:pPr algn="l"/>
          <a:r>
            <a:rPr lang="es-EC" sz="1100" baseline="0"/>
            <a:t>Recibido por: _________________________</a:t>
          </a:r>
        </a:p>
        <a:p>
          <a:pPr algn="l"/>
          <a:endParaRPr lang="es-EC" sz="1100" baseline="0"/>
        </a:p>
        <a:p>
          <a:pPr algn="l"/>
          <a:endParaRPr lang="es-EC" sz="1100" baseline="0"/>
        </a:p>
        <a:p>
          <a:pPr algn="ctr"/>
          <a:r>
            <a:rPr lang="es-EC" sz="1100" baseline="0"/>
            <a:t>____________________________</a:t>
          </a:r>
        </a:p>
        <a:p>
          <a:pPr algn="ctr"/>
          <a:r>
            <a:rPr lang="es-EC" sz="1100" i="1" baseline="0"/>
            <a:t>Firma de responsabilidad</a:t>
          </a:r>
          <a:endParaRPr lang="es-EC" sz="1100" i="1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sé ramón zambrano morán" id="{D4A061FE-5C7A-4547-A00B-DE0E3928433D}" userId="fef018cadff8b0bf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6" dT="2023-01-18T16:47:07.63" personId="{D4A061FE-5C7A-4547-A00B-DE0E3928433D}" id="{E53FB176-BDE1-448B-B046-92CDF117EA5A}">
    <text>Considerar que dentro de la misma IES se denomina reconocimiento, ¿se aplicará el mismo formato de homologación para dicho proceso?</text>
  </threadedComment>
  <threadedComment ref="D14" dT="2023-01-18T16:50:40.16" personId="{D4A061FE-5C7A-4547-A00B-DE0E3928433D}" id="{D055CEB7-68BF-4A24-BCDE-24FB81428242}">
    <text>Se sugiere cambiar por Nivel, ya que hace referencia al nivel de la malla y no al período académico en sí.</text>
  </threadedComment>
  <threadedComment ref="D26" dT="2023-01-18T16:54:25.57" personId="{D4A061FE-5C7A-4547-A00B-DE0E3928433D}" id="{CC1AA3B1-775A-4822-BA5B-28980BA1AF51}">
    <text>Revisar si aplica para la misma IES</text>
  </threadedComment>
</ThreadedComments>
</file>

<file path=xl/worksheets/_rels/sheet1.xml.rels><?xml version="1.0" encoding="utf-8" standalone="yes"?><Relationships xmlns="http://schemas.openxmlformats.org/package/2006/relationships"><Relationship Id="rId5" Type="http://schemas.microsoft.com/office/2017/10/relationships/threadedComment" Target="../threadedComments/threadedComment1.xml" /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zoomScale="90" zoomScaleNormal="90" workbookViewId="0" topLeftCell="A16">
      <selection activeCell="D26" sqref="D26:F26"/>
    </sheetView>
  </sheetViews>
  <sheetFormatPr defaultColWidth="11.421875" defaultRowHeight="15"/>
  <cols>
    <col min="1" max="1" width="15.8515625" style="0" customWidth="1"/>
    <col min="2" max="2" width="37.421875" style="0" customWidth="1"/>
    <col min="3" max="3" width="10.28125" style="0" customWidth="1"/>
    <col min="4" max="4" width="23.28125" style="0" customWidth="1"/>
    <col min="5" max="5" width="31.57421875" style="0" customWidth="1"/>
    <col min="6" max="6" width="11.421875" style="0" customWidth="1"/>
    <col min="7" max="7" width="8.7109375" style="0" customWidth="1"/>
    <col min="8" max="8" width="2.57421875" style="0" customWidth="1"/>
    <col min="11" max="11" width="3.7109375" style="0" bestFit="1" customWidth="1"/>
  </cols>
  <sheetData>
    <row r="1" spans="1:7" ht="14.25" customHeight="1">
      <c r="A1" s="71"/>
      <c r="B1" s="73" t="s">
        <v>0</v>
      </c>
      <c r="C1" s="74"/>
      <c r="D1" s="75"/>
      <c r="E1" s="80" t="s">
        <v>59</v>
      </c>
      <c r="F1" s="80"/>
      <c r="G1" s="80"/>
    </row>
    <row r="2" spans="1:7" ht="29.25" customHeight="1">
      <c r="A2" s="71"/>
      <c r="B2" s="76" t="s">
        <v>39</v>
      </c>
      <c r="C2" s="77"/>
      <c r="D2" s="78"/>
      <c r="E2" s="80"/>
      <c r="F2" s="80"/>
      <c r="G2" s="80"/>
    </row>
    <row r="3" spans="1:7" ht="15">
      <c r="A3" s="71"/>
      <c r="B3" s="79" t="s">
        <v>1</v>
      </c>
      <c r="C3" s="79"/>
      <c r="D3" s="79"/>
      <c r="E3" s="80" t="s">
        <v>45</v>
      </c>
      <c r="F3" s="81"/>
      <c r="G3" s="81"/>
    </row>
    <row r="4" spans="1:7" ht="31.5" customHeight="1">
      <c r="A4" s="71"/>
      <c r="B4" s="76" t="s">
        <v>44</v>
      </c>
      <c r="C4" s="77"/>
      <c r="D4" s="78"/>
      <c r="E4" s="80" t="s">
        <v>18</v>
      </c>
      <c r="F4" s="80"/>
      <c r="G4" s="80"/>
    </row>
    <row r="5" spans="1:7" ht="10.5" customHeight="1">
      <c r="A5" s="9"/>
      <c r="B5" s="31"/>
      <c r="C5" s="31"/>
      <c r="D5" s="31"/>
      <c r="E5" s="4"/>
      <c r="F5" s="4"/>
      <c r="G5" s="4"/>
    </row>
    <row r="6" spans="1:7" ht="13.5" customHeight="1">
      <c r="A6" s="89" t="s">
        <v>38</v>
      </c>
      <c r="B6" s="91" t="s">
        <v>53</v>
      </c>
      <c r="C6" s="92"/>
      <c r="D6" s="93"/>
      <c r="E6" s="87" t="s">
        <v>41</v>
      </c>
      <c r="F6" s="87"/>
      <c r="G6" s="49"/>
    </row>
    <row r="7" spans="1:7" ht="15.75" customHeight="1">
      <c r="A7" s="90"/>
      <c r="B7" s="94"/>
      <c r="C7" s="95"/>
      <c r="D7" s="96"/>
      <c r="E7" s="88" t="s">
        <v>42</v>
      </c>
      <c r="F7" s="88"/>
      <c r="G7" s="48" t="s">
        <v>54</v>
      </c>
    </row>
    <row r="8" spans="1:7" s="12" customFormat="1" ht="24" customHeight="1">
      <c r="A8" s="10" t="s">
        <v>12</v>
      </c>
      <c r="B8" s="107" t="s">
        <v>55</v>
      </c>
      <c r="C8" s="107"/>
      <c r="D8" s="30" t="s">
        <v>13</v>
      </c>
      <c r="E8" s="82"/>
      <c r="F8" s="83"/>
      <c r="G8" s="84"/>
    </row>
    <row r="9" spans="1:5" s="12" customFormat="1" ht="5.25" customHeight="1">
      <c r="A9" s="13"/>
      <c r="C9" s="15"/>
      <c r="D9" s="15"/>
      <c r="E9" s="15"/>
    </row>
    <row r="10" spans="1:7" s="12" customFormat="1" ht="24.75" customHeight="1">
      <c r="A10" s="10" t="s">
        <v>15</v>
      </c>
      <c r="B10" s="104" t="s">
        <v>55</v>
      </c>
      <c r="C10" s="105"/>
      <c r="D10" s="106"/>
      <c r="E10" s="97"/>
      <c r="F10" s="97"/>
      <c r="G10" s="97"/>
    </row>
    <row r="11" spans="1:7" s="12" customFormat="1" ht="3" customHeight="1">
      <c r="A11" s="35"/>
      <c r="B11" s="45"/>
      <c r="C11" s="45"/>
      <c r="D11" s="45"/>
      <c r="E11" s="15"/>
      <c r="F11" s="15"/>
      <c r="G11" s="15"/>
    </row>
    <row r="12" spans="1:7" s="12" customFormat="1" ht="25.5" customHeight="1">
      <c r="A12" s="10" t="s">
        <v>16</v>
      </c>
      <c r="B12" s="104"/>
      <c r="C12" s="105"/>
      <c r="D12" s="106"/>
      <c r="E12" s="97"/>
      <c r="F12" s="97"/>
      <c r="G12" s="97"/>
    </row>
    <row r="13" spans="1:7" s="12" customFormat="1" ht="3.75" customHeight="1">
      <c r="A13" s="35"/>
      <c r="B13" s="45"/>
      <c r="C13" s="46"/>
      <c r="D13" s="45"/>
      <c r="E13" s="15"/>
      <c r="F13" s="15"/>
      <c r="G13" s="15"/>
    </row>
    <row r="14" spans="1:7" s="12" customFormat="1" ht="18" customHeight="1">
      <c r="A14" s="16" t="s">
        <v>11</v>
      </c>
      <c r="B14" s="47" t="s">
        <v>56</v>
      </c>
      <c r="C14" s="29"/>
      <c r="D14" s="16" t="s">
        <v>60</v>
      </c>
      <c r="E14" s="72" t="s">
        <v>57</v>
      </c>
      <c r="F14" s="72"/>
      <c r="G14" s="72"/>
    </row>
    <row r="15" spans="1:7" s="12" customFormat="1" ht="4.5" customHeight="1">
      <c r="A15" s="13"/>
      <c r="B15" s="20"/>
      <c r="C15" s="20"/>
      <c r="D15" s="13"/>
      <c r="E15" s="15"/>
      <c r="F15" s="15"/>
      <c r="G15" s="15"/>
    </row>
    <row r="16" spans="1:7" s="12" customFormat="1" ht="16.5" customHeight="1">
      <c r="A16" s="16" t="s">
        <v>2</v>
      </c>
      <c r="B16" s="85">
        <f ca="1">NOW()</f>
        <v>44946.35910983796</v>
      </c>
      <c r="C16" s="86"/>
      <c r="D16" s="13" t="s">
        <v>17</v>
      </c>
      <c r="E16" s="72" t="s">
        <v>53</v>
      </c>
      <c r="F16" s="72"/>
      <c r="G16" s="72"/>
    </row>
    <row r="17" ht="4.5" customHeight="1"/>
    <row r="18" spans="1:7" ht="14.25" customHeight="1">
      <c r="A18" s="100" t="s">
        <v>27</v>
      </c>
      <c r="B18" s="100"/>
      <c r="C18" s="99" t="s">
        <v>23</v>
      </c>
      <c r="D18" s="99"/>
      <c r="E18" s="42" t="s">
        <v>24</v>
      </c>
      <c r="F18" s="102" t="s">
        <v>31</v>
      </c>
      <c r="G18" s="102"/>
    </row>
    <row r="19" spans="1:7" ht="11.25" customHeight="1">
      <c r="A19" s="100"/>
      <c r="B19" s="100"/>
      <c r="C19" s="42" t="s">
        <v>28</v>
      </c>
      <c r="D19" s="42" t="s">
        <v>21</v>
      </c>
      <c r="E19" s="42" t="s">
        <v>22</v>
      </c>
      <c r="F19" s="102"/>
      <c r="G19" s="102"/>
    </row>
    <row r="20" spans="1:7" s="12" customFormat="1" ht="12" customHeight="1">
      <c r="A20" s="101" t="s">
        <v>25</v>
      </c>
      <c r="B20" s="101"/>
      <c r="C20" s="41">
        <v>48</v>
      </c>
      <c r="D20" s="41">
        <v>16</v>
      </c>
      <c r="E20" s="41">
        <v>80</v>
      </c>
      <c r="F20" s="103">
        <f>AVERAGE(((C20/C21)),((D20/D21)),((E20/E21)))</f>
        <v>0.9166666666666666</v>
      </c>
      <c r="G20" s="103"/>
    </row>
    <row r="21" spans="1:7" s="12" customFormat="1" ht="12" customHeight="1">
      <c r="A21" s="101" t="s">
        <v>26</v>
      </c>
      <c r="B21" s="101"/>
      <c r="C21" s="41">
        <v>48</v>
      </c>
      <c r="D21" s="41">
        <v>32</v>
      </c>
      <c r="E21" s="41">
        <v>64</v>
      </c>
      <c r="F21" s="103"/>
      <c r="G21" s="103"/>
    </row>
    <row r="22" s="12" customFormat="1" ht="5.25" customHeight="1"/>
    <row r="23" spans="1:7" s="12" customFormat="1" ht="13.8">
      <c r="A23" s="98" t="s">
        <v>14</v>
      </c>
      <c r="B23" s="98"/>
      <c r="C23" s="98"/>
      <c r="D23" s="98"/>
      <c r="E23" s="98"/>
      <c r="F23" s="98"/>
      <c r="G23" s="98"/>
    </row>
    <row r="24" spans="1:7" s="12" customFormat="1" ht="11.25" customHeight="1">
      <c r="A24" s="17" t="s">
        <v>29</v>
      </c>
      <c r="B24" s="53" t="str">
        <f>IF(B10="","",+B10)</f>
        <v>BIOLOGÍA</v>
      </c>
      <c r="C24" s="54"/>
      <c r="D24" s="17" t="s">
        <v>29</v>
      </c>
      <c r="E24" s="53" t="str">
        <f>IF(B8="","",+B8)</f>
        <v>BIOLOGÍA</v>
      </c>
      <c r="F24" s="54"/>
      <c r="G24" s="70" t="s">
        <v>32</v>
      </c>
    </row>
    <row r="25" spans="1:7" s="12" customFormat="1" ht="11.25" customHeight="1">
      <c r="A25" s="17" t="s">
        <v>30</v>
      </c>
      <c r="B25" s="53" t="str">
        <f>IF(B12="","",+B8)</f>
        <v/>
      </c>
      <c r="C25" s="54"/>
      <c r="D25" s="17" t="s">
        <v>30</v>
      </c>
      <c r="E25" s="53">
        <f>IF(B8="","",+E8)</f>
        <v>0</v>
      </c>
      <c r="F25" s="54"/>
      <c r="G25" s="70"/>
    </row>
    <row r="26" spans="1:7" s="12" customFormat="1" ht="34.5" customHeight="1">
      <c r="A26" s="55" t="s">
        <v>20</v>
      </c>
      <c r="B26" s="56"/>
      <c r="C26" s="57"/>
      <c r="D26" s="55" t="s">
        <v>40</v>
      </c>
      <c r="E26" s="56"/>
      <c r="F26" s="57"/>
      <c r="G26" s="70"/>
    </row>
    <row r="27" spans="1:7" s="12" customFormat="1" ht="22.5" customHeight="1">
      <c r="A27" s="43" t="s">
        <v>4</v>
      </c>
      <c r="B27" s="44" t="s">
        <v>5</v>
      </c>
      <c r="C27" s="44" t="s">
        <v>3</v>
      </c>
      <c r="D27" s="44" t="s">
        <v>4</v>
      </c>
      <c r="E27" s="44" t="s">
        <v>5</v>
      </c>
      <c r="F27" s="44" t="s">
        <v>3</v>
      </c>
      <c r="G27" s="70"/>
    </row>
    <row r="28" spans="1:7" ht="15">
      <c r="A28" s="1"/>
      <c r="B28" s="1" t="s">
        <v>46</v>
      </c>
      <c r="C28" s="39">
        <v>2</v>
      </c>
      <c r="D28" s="38"/>
      <c r="E28" s="38" t="s">
        <v>46</v>
      </c>
      <c r="F28" s="39">
        <v>2</v>
      </c>
      <c r="G28" s="40" t="s">
        <v>58</v>
      </c>
    </row>
    <row r="29" spans="1:7" ht="15">
      <c r="A29" s="1"/>
      <c r="B29" s="1" t="s">
        <v>47</v>
      </c>
      <c r="C29" s="2">
        <v>2</v>
      </c>
      <c r="D29" s="1"/>
      <c r="E29" s="38" t="s">
        <v>47</v>
      </c>
      <c r="F29" s="2">
        <v>2</v>
      </c>
      <c r="G29" s="40"/>
    </row>
    <row r="30" spans="1:7" ht="15">
      <c r="A30" s="38"/>
      <c r="B30" s="38" t="s">
        <v>48</v>
      </c>
      <c r="C30" s="2">
        <v>2</v>
      </c>
      <c r="D30" s="1"/>
      <c r="E30" s="38" t="s">
        <v>49</v>
      </c>
      <c r="F30" s="2">
        <v>2</v>
      </c>
      <c r="G30" s="40" t="s">
        <v>58</v>
      </c>
    </row>
    <row r="31" spans="1:7" ht="15">
      <c r="A31" s="1"/>
      <c r="B31" s="1" t="s">
        <v>49</v>
      </c>
      <c r="C31" s="2">
        <v>2</v>
      </c>
      <c r="D31" s="1"/>
      <c r="E31" s="38" t="s">
        <v>51</v>
      </c>
      <c r="F31" s="2">
        <v>2</v>
      </c>
      <c r="G31" s="40"/>
    </row>
    <row r="32" spans="1:7" ht="15">
      <c r="A32" s="38"/>
      <c r="B32" s="1" t="s">
        <v>50</v>
      </c>
      <c r="C32" s="2">
        <v>2</v>
      </c>
      <c r="D32" s="1"/>
      <c r="E32" s="1" t="s">
        <v>52</v>
      </c>
      <c r="F32" s="2">
        <v>2</v>
      </c>
      <c r="G32" s="40" t="s">
        <v>58</v>
      </c>
    </row>
    <row r="33" spans="1:7" ht="15">
      <c r="A33" s="1"/>
      <c r="B33" s="1"/>
      <c r="C33" s="2"/>
      <c r="D33" s="1"/>
      <c r="E33" s="1" t="s">
        <v>50</v>
      </c>
      <c r="F33" s="2">
        <v>2</v>
      </c>
      <c r="G33" s="40" t="s">
        <v>58</v>
      </c>
    </row>
    <row r="34" spans="1:7" ht="15">
      <c r="A34" s="1"/>
      <c r="B34" s="1"/>
      <c r="C34" s="2"/>
      <c r="D34" s="1"/>
      <c r="E34" s="1"/>
      <c r="F34" s="2"/>
      <c r="G34" s="40"/>
    </row>
    <row r="35" spans="1:7" ht="15">
      <c r="A35" s="1"/>
      <c r="B35" s="1"/>
      <c r="C35" s="2"/>
      <c r="D35" s="1"/>
      <c r="E35" s="1"/>
      <c r="F35" s="2"/>
      <c r="G35" s="40"/>
    </row>
    <row r="36" spans="1:7" ht="15">
      <c r="A36" s="1"/>
      <c r="B36" s="1"/>
      <c r="C36" s="2"/>
      <c r="D36" s="1"/>
      <c r="E36" s="1"/>
      <c r="F36" s="2"/>
      <c r="G36" s="40"/>
    </row>
    <row r="37" spans="1:7" ht="15">
      <c r="A37" s="1"/>
      <c r="B37" s="1"/>
      <c r="C37" s="2"/>
      <c r="D37" s="1"/>
      <c r="E37" s="1"/>
      <c r="F37" s="2"/>
      <c r="G37" s="40"/>
    </row>
    <row r="38" spans="1:7" ht="15">
      <c r="A38" s="1"/>
      <c r="B38" s="1"/>
      <c r="C38" s="2"/>
      <c r="D38" s="1"/>
      <c r="E38" s="1"/>
      <c r="F38" s="2"/>
      <c r="G38" s="40"/>
    </row>
    <row r="39" spans="1:7" ht="15">
      <c r="A39" s="1"/>
      <c r="B39" s="1"/>
      <c r="C39" s="2"/>
      <c r="D39" s="1"/>
      <c r="E39" s="38"/>
      <c r="F39" s="2"/>
      <c r="G39" s="40"/>
    </row>
    <row r="40" spans="1:7" ht="15">
      <c r="A40" s="1"/>
      <c r="B40" s="1"/>
      <c r="C40" s="2"/>
      <c r="D40" s="1"/>
      <c r="E40" s="1"/>
      <c r="F40" s="2"/>
      <c r="G40" s="40"/>
    </row>
    <row r="41" spans="1:7" ht="15">
      <c r="A41" s="1"/>
      <c r="B41" s="1"/>
      <c r="C41" s="2"/>
      <c r="D41" s="1"/>
      <c r="E41" s="1"/>
      <c r="F41" s="2"/>
      <c r="G41" s="40"/>
    </row>
    <row r="42" spans="1:7" ht="15">
      <c r="A42" s="1"/>
      <c r="B42" s="1"/>
      <c r="C42" s="2"/>
      <c r="D42" s="1"/>
      <c r="E42" s="1"/>
      <c r="F42" s="2"/>
      <c r="G42" s="40"/>
    </row>
    <row r="43" spans="1:7" ht="15">
      <c r="A43" s="1"/>
      <c r="B43" s="1"/>
      <c r="C43" s="2"/>
      <c r="D43" s="1"/>
      <c r="E43" s="1"/>
      <c r="F43" s="2"/>
      <c r="G43" s="40"/>
    </row>
    <row r="44" spans="1:7" ht="15">
      <c r="A44" s="1"/>
      <c r="B44" s="1"/>
      <c r="C44" s="2"/>
      <c r="D44" s="1"/>
      <c r="E44" s="1"/>
      <c r="F44" s="2"/>
      <c r="G44" s="40"/>
    </row>
    <row r="45" spans="1:7" ht="15">
      <c r="A45" s="1"/>
      <c r="B45" s="1"/>
      <c r="C45" s="2"/>
      <c r="D45" s="1"/>
      <c r="E45" s="1"/>
      <c r="F45" s="2"/>
      <c r="G45" s="40"/>
    </row>
    <row r="46" spans="1:7" ht="15">
      <c r="A46" s="1"/>
      <c r="B46" s="1"/>
      <c r="C46" s="2"/>
      <c r="D46" s="1"/>
      <c r="E46" s="1"/>
      <c r="F46" s="2"/>
      <c r="G46" s="40"/>
    </row>
    <row r="47" spans="1:7" ht="15">
      <c r="A47" s="1"/>
      <c r="B47" s="1"/>
      <c r="C47" s="2"/>
      <c r="D47" s="1"/>
      <c r="E47" s="1"/>
      <c r="F47" s="2"/>
      <c r="G47" s="40"/>
    </row>
    <row r="48" spans="1:7" ht="15">
      <c r="A48" s="1"/>
      <c r="B48" s="1"/>
      <c r="C48" s="2"/>
      <c r="D48" s="1"/>
      <c r="E48" s="1"/>
      <c r="F48" s="2"/>
      <c r="G48" s="40"/>
    </row>
    <row r="49" spans="1:7" ht="15">
      <c r="A49" s="1"/>
      <c r="B49" s="1"/>
      <c r="C49" s="2"/>
      <c r="D49" s="1"/>
      <c r="E49" s="1"/>
      <c r="F49" s="2"/>
      <c r="G49" s="40"/>
    </row>
    <row r="50" spans="1:7" ht="15">
      <c r="A50" s="1"/>
      <c r="B50" s="1"/>
      <c r="C50" s="2"/>
      <c r="D50" s="1"/>
      <c r="E50" s="1"/>
      <c r="F50" s="2"/>
      <c r="G50" s="40"/>
    </row>
    <row r="51" spans="1:7" ht="15">
      <c r="A51" s="1"/>
      <c r="B51" s="1"/>
      <c r="C51" s="2"/>
      <c r="D51" s="1"/>
      <c r="E51" s="1"/>
      <c r="F51" s="2"/>
      <c r="G51" s="40"/>
    </row>
    <row r="52" spans="1:7" ht="15">
      <c r="A52" s="1"/>
      <c r="B52" s="1"/>
      <c r="C52" s="2"/>
      <c r="D52" s="1"/>
      <c r="E52" s="1"/>
      <c r="F52" s="2"/>
      <c r="G52" s="40"/>
    </row>
    <row r="53" spans="1:7" ht="15">
      <c r="A53" s="1"/>
      <c r="B53" s="1"/>
      <c r="C53" s="2"/>
      <c r="D53" s="1"/>
      <c r="E53" s="1"/>
      <c r="F53" s="2"/>
      <c r="G53" s="40"/>
    </row>
    <row r="54" spans="1:7" ht="15">
      <c r="A54" s="1"/>
      <c r="B54" s="1"/>
      <c r="C54" s="2"/>
      <c r="D54" s="1"/>
      <c r="E54" s="1"/>
      <c r="F54" s="2"/>
      <c r="G54" s="40"/>
    </row>
    <row r="55" spans="1:7" ht="16.5" customHeight="1">
      <c r="A55" s="1"/>
      <c r="B55" s="1"/>
      <c r="C55" s="2"/>
      <c r="D55" s="1"/>
      <c r="E55" s="1"/>
      <c r="F55" s="2"/>
      <c r="G55" s="40"/>
    </row>
    <row r="56" spans="1:7" ht="15.75" customHeight="1">
      <c r="A56" s="1"/>
      <c r="B56" s="1"/>
      <c r="C56" s="2"/>
      <c r="D56" s="1"/>
      <c r="E56" s="1"/>
      <c r="F56" s="2"/>
      <c r="G56" s="40"/>
    </row>
    <row r="57" spans="1:7" ht="16.5" customHeight="1">
      <c r="A57" s="1"/>
      <c r="B57" s="1"/>
      <c r="C57" s="2"/>
      <c r="D57" s="1"/>
      <c r="E57" s="1"/>
      <c r="F57" s="2"/>
      <c r="G57" s="40"/>
    </row>
    <row r="58" spans="1:7" ht="18" customHeight="1">
      <c r="A58" s="1"/>
      <c r="B58" s="1"/>
      <c r="C58" s="2"/>
      <c r="D58" s="1"/>
      <c r="E58" s="1"/>
      <c r="F58" s="2"/>
      <c r="G58" s="40"/>
    </row>
    <row r="59" spans="1:7" ht="16.5" customHeight="1">
      <c r="A59" s="1"/>
      <c r="B59" s="1"/>
      <c r="C59" s="2"/>
      <c r="D59" s="1"/>
      <c r="E59" s="1"/>
      <c r="F59" s="2"/>
      <c r="G59" s="40"/>
    </row>
    <row r="60" spans="1:7" s="12" customFormat="1" ht="19.8">
      <c r="A60" s="14"/>
      <c r="B60" s="50" t="s">
        <v>6</v>
      </c>
      <c r="C60" s="32">
        <f>SUM(C28:C59)</f>
        <v>10</v>
      </c>
      <c r="D60" s="18"/>
      <c r="E60" s="36" t="s">
        <v>43</v>
      </c>
      <c r="F60" s="33">
        <f>SUM(F28:F59)</f>
        <v>12</v>
      </c>
      <c r="G60" s="34">
        <f>COUNTIF(G28:G59,"si")</f>
        <v>4</v>
      </c>
    </row>
    <row r="61" spans="1:7" s="12" customFormat="1" ht="14.25" customHeight="1">
      <c r="A61" s="14"/>
      <c r="B61" s="14"/>
      <c r="C61" s="14"/>
      <c r="D61" s="14"/>
      <c r="E61" s="14"/>
      <c r="F61" s="14"/>
      <c r="G61" s="14"/>
    </row>
    <row r="62" spans="1:7" s="12" customFormat="1" ht="26.25" customHeight="1">
      <c r="A62" s="59" t="s">
        <v>34</v>
      </c>
      <c r="B62" s="28" t="s">
        <v>36</v>
      </c>
      <c r="C62" s="19">
        <f>IF(F60=0,"",(IF((F60/C60)&gt;100%,100%,(F60/C60))))</f>
        <v>1</v>
      </c>
      <c r="D62" s="11" t="s">
        <v>7</v>
      </c>
      <c r="E62" s="66" t="str">
        <f>IF(C62="","",IF(C62&gt;=0.8,"LA ASIGNATURA CUMPLE CON LA CONDICIÓN DE COINCIDENCIA EN NÚMERO DE HORAS","LA ASIGNATURA NO CUMPLE CON LA CONDICIÓN DE COINCIDENCIA EN NÚMERO DE HORAS"))</f>
        <v>LA ASIGNATURA CUMPLE CON LA CONDICIÓN DE COINCIDENCIA EN NÚMERO DE HORAS</v>
      </c>
      <c r="F62" s="67"/>
      <c r="G62" s="68"/>
    </row>
    <row r="63" spans="1:7" s="12" customFormat="1" ht="32.25" customHeight="1">
      <c r="A63" s="59"/>
      <c r="B63" s="37" t="s">
        <v>37</v>
      </c>
      <c r="C63" s="21">
        <f>IF((COUNTA(B28:B59))=0,"",(IF((G60/(COUNTA(B28:B59)))&gt;100%,100%,(G60/(COUNTA(B28:B59))))))</f>
        <v>0.8</v>
      </c>
      <c r="D63" s="11" t="s">
        <v>8</v>
      </c>
      <c r="E63" s="69" t="str">
        <f>IF(C63="","",IF(C63&gt;=0.8,"LOS CONTENIDOS SON COMPATIBLES EN EL NIVEL ESTABLECIDO EN EL REGLAMENTO DE RÉGIMEN ACADÉMICO","LOS CONTENIDOS NO ALCANZAN EL NIVEL DE COMPATIBILIDAD ESTABLECIDO EN EL REGLAMENTO DE RÉGIMEN ACADÉMICO"))</f>
        <v>LOS CONTENIDOS SON COMPATIBLES EN EL NIVEL ESTABLECIDO EN EL REGLAMENTO DE RÉGIMEN ACADÉMICO</v>
      </c>
      <c r="F63" s="69"/>
      <c r="G63" s="69"/>
    </row>
    <row r="64" spans="1:7" s="12" customFormat="1" ht="9.75" customHeight="1">
      <c r="A64" s="13"/>
      <c r="B64" s="6"/>
      <c r="C64" s="22"/>
      <c r="D64" s="5"/>
      <c r="E64" s="23"/>
      <c r="F64" s="23"/>
      <c r="G64" s="23"/>
    </row>
    <row r="65" spans="1:7" s="12" customFormat="1" ht="30" customHeight="1">
      <c r="A65" s="24" t="s">
        <v>33</v>
      </c>
      <c r="B65" s="60" t="str">
        <f>IF(C62="","",IF(AND(C62&gt;=0.8,C63&gt;=0.8,F20&gt;=0.8),"PROCEDER CON LA HOMOLOGACIÓN POR COMPARACIÓN DE CONTENIDOS","NO PROCEDER CON LA HOMOLOGACIÓN POR COMPARACIÓN DE CONTENIDOS"))</f>
        <v>PROCEDER CON LA HOMOLOGACIÓN POR COMPARACIÓN DE CONTENIDOS</v>
      </c>
      <c r="C65" s="61"/>
      <c r="D65" s="62" t="s">
        <v>35</v>
      </c>
      <c r="E65" s="63"/>
      <c r="F65" s="64">
        <f>IF(B65="NO PROCEDER CON LA HOMOLOGACIÓN POR COMPARACIÓN DE CONTENIDOS","NO APLICA",AVERAGE(C62,C63,F20))</f>
        <v>0.9055555555555556</v>
      </c>
      <c r="G65" s="65"/>
    </row>
    <row r="66" s="12" customFormat="1" ht="12" customHeight="1">
      <c r="E66" s="14"/>
    </row>
    <row r="67" s="12" customFormat="1" ht="12">
      <c r="E67" s="14"/>
    </row>
    <row r="68" s="12" customFormat="1" ht="12">
      <c r="E68" s="14"/>
    </row>
    <row r="69" spans="1:5" s="12" customFormat="1" ht="12">
      <c r="A69" s="25" t="s">
        <v>9</v>
      </c>
      <c r="B69" s="58">
        <f ca="1">NOW()</f>
        <v>44946.35910983796</v>
      </c>
      <c r="C69" s="58"/>
      <c r="D69" s="58"/>
      <c r="E69" s="14"/>
    </row>
    <row r="70" spans="4:7" s="12" customFormat="1" ht="12">
      <c r="D70" s="25"/>
      <c r="E70" s="26"/>
      <c r="F70" s="27"/>
      <c r="G70" s="27"/>
    </row>
    <row r="71" spans="4:7" s="12" customFormat="1" ht="12">
      <c r="D71" s="25"/>
      <c r="E71" s="26"/>
      <c r="F71" s="27"/>
      <c r="G71" s="27"/>
    </row>
    <row r="72" spans="4:7" s="12" customFormat="1" ht="12">
      <c r="D72" s="25"/>
      <c r="E72" s="26"/>
      <c r="F72" s="27"/>
      <c r="G72" s="27"/>
    </row>
    <row r="73" spans="1:5" ht="15">
      <c r="A73" s="52" t="s">
        <v>19</v>
      </c>
      <c r="B73" s="52"/>
      <c r="C73" s="52"/>
      <c r="D73" s="52"/>
      <c r="E73" s="3"/>
    </row>
    <row r="74" spans="1:7" ht="15">
      <c r="A74" s="51" t="str">
        <f>CONCATENATE(A77,A76)</f>
        <v>PROFESOR DE LA ASIGNATURA  BIOLOGÍA</v>
      </c>
      <c r="B74" s="51"/>
      <c r="C74" s="51"/>
      <c r="D74" s="51"/>
      <c r="E74" s="8"/>
      <c r="F74" s="7"/>
      <c r="G74" s="7"/>
    </row>
    <row r="75" ht="15">
      <c r="E75" s="3"/>
    </row>
    <row r="76" ht="15" customHeight="1" hidden="1">
      <c r="A76" t="str">
        <f>B10</f>
        <v>BIOLOGÍA</v>
      </c>
    </row>
    <row r="77" ht="15" customHeight="1" hidden="1">
      <c r="A77" t="s">
        <v>10</v>
      </c>
    </row>
  </sheetData>
  <sheetProtection selectLockedCells="1"/>
  <mergeCells count="44">
    <mergeCell ref="E12:G12"/>
    <mergeCell ref="E14:G14"/>
    <mergeCell ref="B10:D10"/>
    <mergeCell ref="B12:D12"/>
    <mergeCell ref="B8:C8"/>
    <mergeCell ref="A23:G23"/>
    <mergeCell ref="C18:D18"/>
    <mergeCell ref="A18:B19"/>
    <mergeCell ref="A21:B21"/>
    <mergeCell ref="F18:G19"/>
    <mergeCell ref="A20:B20"/>
    <mergeCell ref="F20:G21"/>
    <mergeCell ref="A1:A4"/>
    <mergeCell ref="E16:G16"/>
    <mergeCell ref="B1:D1"/>
    <mergeCell ref="B2:D2"/>
    <mergeCell ref="B3:D3"/>
    <mergeCell ref="B4:D4"/>
    <mergeCell ref="E1:G2"/>
    <mergeCell ref="E3:G3"/>
    <mergeCell ref="E4:G4"/>
    <mergeCell ref="E8:G8"/>
    <mergeCell ref="B16:C16"/>
    <mergeCell ref="E6:F6"/>
    <mergeCell ref="E7:F7"/>
    <mergeCell ref="A6:A7"/>
    <mergeCell ref="B6:D7"/>
    <mergeCell ref="E10:G10"/>
    <mergeCell ref="A74:D74"/>
    <mergeCell ref="A73:D73"/>
    <mergeCell ref="B24:C24"/>
    <mergeCell ref="B25:C25"/>
    <mergeCell ref="A26:C26"/>
    <mergeCell ref="D26:F26"/>
    <mergeCell ref="E24:F24"/>
    <mergeCell ref="E25:F25"/>
    <mergeCell ref="B69:D69"/>
    <mergeCell ref="A62:A63"/>
    <mergeCell ref="B65:C65"/>
    <mergeCell ref="D65:E65"/>
    <mergeCell ref="F65:G65"/>
    <mergeCell ref="E62:G62"/>
    <mergeCell ref="E63:G63"/>
    <mergeCell ref="G24:G27"/>
  </mergeCells>
  <dataValidations count="2">
    <dataValidation type="list" allowBlank="1" showInputMessage="1" showErrorMessage="1" sqref="E14:G14">
      <formula1>"PRIMERO, SEGUNDO, TERCERO, CUARTO, QUINTO, SEXTO, SÉPTIMO, OCTAVO, NOVENO, DÉCIMO"</formula1>
    </dataValidation>
    <dataValidation type="list" allowBlank="1" showInputMessage="1" showErrorMessage="1" sqref="G28:G59">
      <formula1>"Si,No"</formula1>
    </dataValidation>
  </dataValidations>
  <printOptions/>
  <pageMargins left="0.4724409448818898" right="0.2362204724409449" top="0.35433070866141736" bottom="0.35433070866141736" header="0.31496062992125984" footer="0.31496062992125984"/>
  <pageSetup horizontalDpi="360" verticalDpi="360" orientation="portrait" paperSize="9" scale="70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6BC9F03B6C544D81CAAB38E0098887" ma:contentTypeVersion="13" ma:contentTypeDescription="Crear nuevo documento." ma:contentTypeScope="" ma:versionID="7ccd236ed9e6405a1c5e7a6e555c37c4">
  <xsd:schema xmlns:xsd="http://www.w3.org/2001/XMLSchema" xmlns:xs="http://www.w3.org/2001/XMLSchema" xmlns:p="http://schemas.microsoft.com/office/2006/metadata/properties" xmlns:ns2="ce94a3db-480d-4ce7-9910-fdfb7ea55b02" xmlns:ns3="2e82c6ed-4e7f-4790-8032-0cabb5f96db9" targetNamespace="http://schemas.microsoft.com/office/2006/metadata/properties" ma:root="true" ma:fieldsID="4ee2cb289e5fef8c2ab19a1036e42149" ns2:_="" ns3:_="">
    <xsd:import namespace="ce94a3db-480d-4ce7-9910-fdfb7ea55b02"/>
    <xsd:import namespace="2e82c6ed-4e7f-4790-8032-0cabb5f96d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4a3db-480d-4ce7-9910-fdfb7ea55b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2c6ed-4e7f-4790-8032-0cabb5f96db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740221-797B-4C9A-B110-B0340A5E5F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CC9D89-61BA-49DB-BFB9-00BCEDD7D4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94a3db-480d-4ce7-9910-fdfb7ea55b02"/>
    <ds:schemaRef ds:uri="2e82c6ed-4e7f-4790-8032-0cabb5f96d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francisco.mendoza@uleam.edu.ec</dc:creator>
  <cp:keywords/>
  <dc:description/>
  <cp:lastModifiedBy>gonzalo P</cp:lastModifiedBy>
  <cp:lastPrinted>2020-01-24T15:28:55Z</cp:lastPrinted>
  <dcterms:created xsi:type="dcterms:W3CDTF">2017-12-13T16:56:51Z</dcterms:created>
  <dcterms:modified xsi:type="dcterms:W3CDTF">2023-01-20T13:37:48Z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0x010100786BC9F03B6C544D81CAAB38E0098887</vt:lpwstr>
  </property>
</Properties>
</file>