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uleam-my.sharepoint.com/personal/maria_intriagog_uleam_edu_ec/Documents/Rebeca I/AUTOEVALUACION DE CARRERAS/AUTOEVALUACION_CARRERAS_DGAC_2025/Instrumentos auto carreras 2025/"/>
    </mc:Choice>
  </mc:AlternateContent>
  <xr:revisionPtr revIDLastSave="35" documentId="13_ncr:1_{28BFFF7C-CD44-44F4-9AD7-F44D35859B3E}" xr6:coauthVersionLast="47" xr6:coauthVersionMax="47" xr10:uidLastSave="{086F56A7-04EC-4C42-BA16-5BE25BCEAB31}"/>
  <bookViews>
    <workbookView xWindow="-120" yWindow="-120" windowWidth="20730" windowHeight="11160" xr2:uid="{00000000-000D-0000-FFFF-FFFF00000000}"/>
  </bookViews>
  <sheets>
    <sheet name="8. Afinidad del personal" sheetId="9" r:id="rId1"/>
    <sheet name="9. Personal académico" sheetId="11" r:id="rId2"/>
    <sheet name="14. Tasa de deserción" sheetId="12" r:id="rId3"/>
    <sheet name="15. Tasa de titulación" sheetId="13" r:id="rId4"/>
    <sheet name="17. Éxito de los graduados" sheetId="14" r:id="rId5"/>
    <sheet name="19. Producción académica" sheetId="15" r:id="rId6"/>
    <sheet name="30. Herramientas pedagógicas" sheetId="17" r:id="rId7"/>
    <sheet name="29, Ambientes de aprendizaje" sheetId="18" r:id="rId8"/>
    <sheet name="Hoja1" sheetId="16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8" l="1"/>
  <c r="C7" i="17" l="1"/>
  <c r="B4" i="11" l="1"/>
  <c r="B33" i="15"/>
  <c r="C9" i="15"/>
  <c r="B58" i="15"/>
  <c r="B45" i="15"/>
  <c r="E49" i="15"/>
  <c r="E50" i="15"/>
  <c r="E51" i="15"/>
  <c r="E48" i="15"/>
  <c r="B39" i="15"/>
  <c r="E52" i="15" l="1"/>
  <c r="C8" i="14"/>
  <c r="B4" i="13"/>
  <c r="B4" i="12"/>
  <c r="B4" i="9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  <bk>
      <extLst>
        <ext uri="{3e2802c4-a4d2-4d8b-9148-e3be6c30e623}">
          <xlrd:rvb i="10"/>
        </ext>
      </extLst>
    </bk>
    <bk>
      <extLst>
        <ext uri="{3e2802c4-a4d2-4d8b-9148-e3be6c30e623}">
          <xlrd:rvb i="11"/>
        </ext>
      </extLst>
    </bk>
  </futureMetadata>
  <valueMetadata count="12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</valueMetadata>
</metadata>
</file>

<file path=xl/sharedStrings.xml><?xml version="1.0" encoding="utf-8"?>
<sst xmlns="http://schemas.openxmlformats.org/spreadsheetml/2006/main" count="74" uniqueCount="73">
  <si>
    <t>8. Afinidad del personal académico</t>
  </si>
  <si>
    <r>
      <rPr>
        <b/>
        <sz val="11"/>
        <color theme="1"/>
        <rFont val="Calibri"/>
        <family val="2"/>
        <scheme val="minor"/>
      </rPr>
      <t>TAAF:</t>
    </r>
    <r>
      <rPr>
        <sz val="11"/>
        <color theme="1"/>
        <rFont val="Calibri"/>
        <family val="2"/>
        <scheme val="minor"/>
      </rPr>
      <t xml:space="preserve"> Total de asignaturas de la carrera impartidas por profesores con formación de posgrado, experiencia en actividades de investigación, vinculación o experiencia en el ejercicio profesional, afines al campo
detallado de conocimiento en el que ejercen la cátedra.</t>
    </r>
  </si>
  <si>
    <r>
      <rPr>
        <b/>
        <sz val="11"/>
        <color theme="1"/>
        <rFont val="Calibri"/>
        <family val="2"/>
        <scheme val="minor"/>
      </rPr>
      <t>TA:</t>
    </r>
    <r>
      <rPr>
        <sz val="11"/>
        <color theme="1"/>
        <rFont val="Calibri"/>
        <family val="2"/>
        <scheme val="minor"/>
      </rPr>
      <t xml:space="preserve"> Total asignaturas de la malla curricular ofertada por la carrera.</t>
    </r>
  </si>
  <si>
    <r>
      <rPr>
        <b/>
        <sz val="11"/>
        <color theme="1"/>
        <rFont val="Calibri"/>
        <family val="2"/>
        <scheme val="minor"/>
      </rPr>
      <t>APA:</t>
    </r>
    <r>
      <rPr>
        <sz val="11"/>
        <color theme="1"/>
        <rFont val="Calibri"/>
        <family val="2"/>
        <scheme val="minor"/>
      </rPr>
      <t xml:space="preserve"> Afinidad del personal académico de la carrera.</t>
    </r>
  </si>
  <si>
    <t>9. Personal académico titular permanente</t>
  </si>
  <si>
    <r>
      <rPr>
        <b/>
        <sz val="11"/>
        <color theme="1"/>
        <rFont val="Calibri"/>
        <family val="2"/>
        <scheme val="minor"/>
      </rPr>
      <t xml:space="preserve">PP: </t>
    </r>
    <r>
      <rPr>
        <sz val="11"/>
        <color theme="1"/>
        <rFont val="Calibri"/>
        <family val="2"/>
        <scheme val="minor"/>
      </rPr>
      <t>Total del personal académico titular que dictó clases permanentemente durante en el periodo de evaluación.</t>
    </r>
  </si>
  <si>
    <r>
      <rPr>
        <b/>
        <sz val="11"/>
        <color theme="1"/>
        <rFont val="Calibri"/>
        <family val="2"/>
        <scheme val="minor"/>
      </rPr>
      <t>TPA:</t>
    </r>
    <r>
      <rPr>
        <sz val="11"/>
        <color theme="1"/>
        <rFont val="Calibri"/>
        <family val="2"/>
        <scheme val="minor"/>
      </rPr>
      <t xml:space="preserve"> Total del personal académico que dictó clases en el periodo de evaluación.</t>
    </r>
  </si>
  <si>
    <t>TPP: Tasa de permanencia del personal académico titular.</t>
  </si>
  <si>
    <t>14. Tasa de deserción</t>
  </si>
  <si>
    <t>15. Tasa de titulación de grado</t>
  </si>
  <si>
    <r>
      <rPr>
        <b/>
        <sz val="11"/>
        <color theme="1"/>
        <rFont val="Calibri"/>
        <family val="2"/>
        <scheme val="minor"/>
      </rPr>
      <t xml:space="preserve">NET: </t>
    </r>
    <r>
      <rPr>
        <sz val="11"/>
        <color theme="1"/>
        <rFont val="Calibri"/>
        <family val="2"/>
        <scheme val="minor"/>
      </rPr>
      <t>Número de estudiantes que se titularon en el plazo establecido
según el tiempo de duración de la carrera y hasta un año adicional en la 
cohorte definida.</t>
    </r>
  </si>
  <si>
    <r>
      <rPr>
        <b/>
        <sz val="11"/>
        <color theme="1"/>
        <rFont val="Calibri"/>
        <family val="2"/>
        <scheme val="minor"/>
      </rPr>
      <t xml:space="preserve">TE: </t>
    </r>
    <r>
      <rPr>
        <sz val="11"/>
        <color theme="1"/>
        <rFont val="Calibri"/>
        <family val="2"/>
        <scheme val="minor"/>
      </rPr>
      <t>Total de estudiantes matriculados en primer nivel en la cohorte
definida.</t>
    </r>
  </si>
  <si>
    <r>
      <rPr>
        <b/>
        <sz val="11"/>
        <color theme="1"/>
        <rFont val="Calibri"/>
        <family val="2"/>
        <scheme val="minor"/>
      </rPr>
      <t>TT:</t>
    </r>
    <r>
      <rPr>
        <sz val="11"/>
        <color theme="1"/>
        <rFont val="Calibri"/>
        <family val="2"/>
        <scheme val="minor"/>
      </rPr>
      <t xml:space="preserve"> Tasa de titulación.</t>
    </r>
  </si>
  <si>
    <t>17. Éxito de los graduados</t>
  </si>
  <si>
    <t>19. Producción académica (resultado de investigación, vinculación)</t>
  </si>
  <si>
    <r>
      <rPr>
        <b/>
        <sz val="11"/>
        <color theme="1"/>
        <rFont val="Calibri"/>
        <family val="2"/>
        <scheme val="minor"/>
      </rPr>
      <t>PC:</t>
    </r>
    <r>
      <rPr>
        <sz val="11"/>
        <color theme="1"/>
        <rFont val="Calibri"/>
        <family val="2"/>
        <scheme val="minor"/>
      </rPr>
      <t xml:space="preserve"> Producción científica.</t>
    </r>
  </si>
  <si>
    <r>
      <rPr>
        <b/>
        <sz val="11"/>
        <color theme="1"/>
        <rFont val="Calibri"/>
        <family val="2"/>
        <scheme val="minor"/>
      </rPr>
      <t>PA:</t>
    </r>
    <r>
      <rPr>
        <sz val="11"/>
        <color theme="1"/>
        <rFont val="Calibri"/>
        <family val="2"/>
        <scheme val="minor"/>
      </rPr>
      <t xml:space="preserve"> Producción artística.</t>
    </r>
  </si>
  <si>
    <r>
      <rPr>
        <b/>
        <sz val="11"/>
        <color theme="1"/>
        <rFont val="Calibri"/>
        <family val="2"/>
        <scheme val="minor"/>
      </rPr>
      <t>LyCL:</t>
    </r>
    <r>
      <rPr>
        <sz val="11"/>
        <color theme="1"/>
        <rFont val="Calibri"/>
        <family val="2"/>
        <scheme val="minor"/>
      </rPr>
      <t xml:space="preserve"> Libros y capítulos de libros revisados por pares.</t>
    </r>
  </si>
  <si>
    <r>
      <rPr>
        <b/>
        <sz val="11"/>
        <color theme="1"/>
        <rFont val="Calibri"/>
        <family val="2"/>
        <scheme val="minor"/>
      </rPr>
      <t>PIA:</t>
    </r>
    <r>
      <rPr>
        <sz val="11"/>
        <color theme="1"/>
        <rFont val="Calibri"/>
        <family val="2"/>
        <scheme val="minor"/>
      </rPr>
      <t xml:space="preserve"> Propiedad intelectual aplicada resultado de un proyecto de
investigación, vinculación o producción de la carrera</t>
    </r>
  </si>
  <si>
    <r>
      <rPr>
        <b/>
        <sz val="11"/>
        <color theme="1"/>
        <rFont val="Calibri"/>
        <family val="2"/>
        <scheme val="minor"/>
      </rPr>
      <t>PTC:</t>
    </r>
    <r>
      <rPr>
        <sz val="11"/>
        <color theme="1"/>
        <rFont val="Calibri"/>
        <family val="2"/>
        <scheme val="minor"/>
      </rPr>
      <t xml:space="preserve"> Personal académico con dedicación a tiempo completo vinculado 
en el último año concluido antes de inicio del proceso de evaluación.</t>
    </r>
  </si>
  <si>
    <r>
      <rPr>
        <b/>
        <sz val="11"/>
        <color theme="1"/>
        <rFont val="Calibri"/>
        <family val="2"/>
        <scheme val="minor"/>
      </rPr>
      <t>PMT:</t>
    </r>
    <r>
      <rPr>
        <sz val="11"/>
        <color theme="1"/>
        <rFont val="Calibri"/>
        <family val="2"/>
        <scheme val="minor"/>
      </rPr>
      <t xml:space="preserve"> Personal académico con dedicación a medio tiempo vinculado en
el último año concluido antes de inicio del proceso de evaluación.</t>
    </r>
  </si>
  <si>
    <r>
      <rPr>
        <b/>
        <sz val="11"/>
        <color theme="1"/>
        <rFont val="Calibri"/>
        <family val="2"/>
        <scheme val="minor"/>
      </rPr>
      <t>IPA:</t>
    </r>
    <r>
      <rPr>
        <sz val="11"/>
        <color theme="1"/>
        <rFont val="Calibri"/>
        <family val="2"/>
        <scheme val="minor"/>
      </rPr>
      <t xml:space="preserve"> Índice de producción académica per cápita.</t>
    </r>
  </si>
  <si>
    <t>Producción científica</t>
  </si>
  <si>
    <t>Q1</t>
  </si>
  <si>
    <t>Q2</t>
  </si>
  <si>
    <t>Q3</t>
  </si>
  <si>
    <t>Q4</t>
  </si>
  <si>
    <t>PI</t>
  </si>
  <si>
    <t>BR</t>
  </si>
  <si>
    <t>Artículo</t>
  </si>
  <si>
    <t>Articulo 1</t>
  </si>
  <si>
    <t>Artículo 2</t>
  </si>
  <si>
    <t>Artículo 3</t>
  </si>
  <si>
    <t>Artículo 4</t>
  </si>
  <si>
    <t>Artículo 5</t>
  </si>
  <si>
    <t xml:space="preserve">Artículo 6 </t>
  </si>
  <si>
    <t>Artículo 7</t>
  </si>
  <si>
    <t>Artículo 8</t>
  </si>
  <si>
    <t>Artículo 9</t>
  </si>
  <si>
    <t>Artículo 10</t>
  </si>
  <si>
    <t>PC</t>
  </si>
  <si>
    <t>Producción artística</t>
  </si>
  <si>
    <r>
      <rPr>
        <b/>
        <sz val="11"/>
        <color theme="1"/>
        <rFont val="Calibri"/>
        <family val="2"/>
        <scheme val="minor"/>
      </rPr>
      <t>OPI:</t>
    </r>
    <r>
      <rPr>
        <sz val="11"/>
        <color theme="1"/>
        <rFont val="Calibri"/>
        <family val="2"/>
        <scheme val="minor"/>
      </rPr>
      <t xml:space="preserve"> Obra relevante de producción artística revisada por curadores o
expertos externos a la institución y expuesta en un evento internacional
o que ha ganado un premio internacional.</t>
    </r>
  </si>
  <si>
    <r>
      <rPr>
        <b/>
        <sz val="11"/>
        <color theme="1"/>
        <rFont val="Calibri"/>
        <family val="2"/>
        <scheme val="minor"/>
      </rPr>
      <t>OPN:</t>
    </r>
    <r>
      <rPr>
        <sz val="11"/>
        <color theme="1"/>
        <rFont val="Calibri"/>
        <family val="2"/>
        <scheme val="minor"/>
      </rPr>
      <t xml:space="preserve"> Obra relevante de producción artística revisada por curadores
o expertos externos a la institución y expuesta en un evento nacional o
que ha ganado un premio nacional.</t>
    </r>
  </si>
  <si>
    <t>Libros y capítulos de libros revisados por pares</t>
  </si>
  <si>
    <r>
      <rPr>
        <b/>
        <sz val="11"/>
        <color theme="1"/>
        <rFont val="Calibri"/>
        <family val="2"/>
        <scheme val="minor"/>
      </rPr>
      <t xml:space="preserve">L: </t>
    </r>
    <r>
      <rPr>
        <sz val="11"/>
        <color theme="1"/>
        <rFont val="Calibri"/>
        <family val="2"/>
        <scheme val="minor"/>
      </rPr>
      <t>Libros reportados por la carrera que están publicados y revisados
por pares.</t>
    </r>
  </si>
  <si>
    <r>
      <rPr>
        <b/>
        <sz val="11"/>
        <color theme="1"/>
        <rFont val="Calibri"/>
        <family val="2"/>
        <scheme val="minor"/>
      </rPr>
      <t>CL:</t>
    </r>
    <r>
      <rPr>
        <sz val="11"/>
        <color theme="1"/>
        <rFont val="Calibri"/>
        <family val="2"/>
        <scheme val="minor"/>
      </rPr>
      <t xml:space="preserve"> Capítulos reportados por la carrera de los libros parciales.</t>
    </r>
  </si>
  <si>
    <r>
      <rPr>
        <b/>
        <sz val="11"/>
        <color theme="1"/>
        <rFont val="Calibri"/>
        <family val="2"/>
        <scheme val="minor"/>
      </rPr>
      <t>LyCL</t>
    </r>
    <r>
      <rPr>
        <sz val="11"/>
        <color theme="1"/>
        <rFont val="Calibri"/>
        <family val="2"/>
        <scheme val="minor"/>
      </rPr>
      <t>: Libros y capítulos de libros revisados por pares.</t>
    </r>
  </si>
  <si>
    <t>Cápitulos de libros</t>
  </si>
  <si>
    <t>Capítulos de la carrera</t>
  </si>
  <si>
    <t>Total de capítulos del libro</t>
  </si>
  <si>
    <t>Libro parcial 1</t>
  </si>
  <si>
    <t>Libro parcial 2</t>
  </si>
  <si>
    <t>Libro parcial 3</t>
  </si>
  <si>
    <t>Libro parcial 4</t>
  </si>
  <si>
    <t>Propiedad intelectual aplicada resutados de un proyecto de investigación, vinculación o producción de la carrera</t>
  </si>
  <si>
    <r>
      <rPr>
        <b/>
        <sz val="11"/>
        <color theme="1"/>
        <rFont val="Calibri"/>
        <family val="2"/>
        <scheme val="minor"/>
      </rPr>
      <t xml:space="preserve">PI  </t>
    </r>
    <r>
      <rPr>
        <sz val="11"/>
        <color theme="1"/>
        <rFont val="Calibri"/>
        <family val="2"/>
        <scheme val="minor"/>
      </rPr>
      <t xml:space="preserve">: Producto i-ésimo de Propiedad Industrial. </t>
    </r>
  </si>
  <si>
    <r>
      <rPr>
        <b/>
        <sz val="11"/>
        <color theme="1"/>
        <rFont val="Calibri"/>
        <family val="2"/>
        <scheme val="minor"/>
      </rPr>
      <t>DA</t>
    </r>
    <r>
      <rPr>
        <sz val="11"/>
        <color theme="1"/>
        <rFont val="Calibri"/>
        <family val="2"/>
        <scheme val="minor"/>
      </rPr>
      <t xml:space="preserve">  : Producto i-ésimo de Derechos de autor y conexos. </t>
    </r>
  </si>
  <si>
    <r>
      <rPr>
        <b/>
        <sz val="11"/>
        <color theme="1"/>
        <rFont val="Calibri"/>
        <family val="2"/>
        <scheme val="minor"/>
      </rPr>
      <t xml:space="preserve">OV&amp;CT </t>
    </r>
    <r>
      <rPr>
        <sz val="11"/>
        <color theme="1"/>
        <rFont val="Calibri"/>
        <family val="2"/>
        <scheme val="minor"/>
      </rPr>
      <t xml:space="preserve"> : Producto i-ésimo de Obtenciones vegetales   
y Conocimientos tradicionales. </t>
    </r>
  </si>
  <si>
    <r>
      <rPr>
        <b/>
        <sz val="11"/>
        <color theme="1"/>
        <rFont val="Calibri"/>
        <family val="2"/>
        <scheme val="minor"/>
      </rPr>
      <t xml:space="preserve">PIA: </t>
    </r>
    <r>
      <rPr>
        <sz val="11"/>
        <color theme="1"/>
        <rFont val="Calibri"/>
        <family val="2"/>
        <scheme val="minor"/>
      </rPr>
      <t>Propiedad intelectual aplicada resultado de un proyecto de
investigación, vinculación o producción de la carrera.</t>
    </r>
  </si>
  <si>
    <t>30. Herramientas pedagógicas</t>
  </si>
  <si>
    <r>
      <rPr>
        <b/>
        <sz val="11"/>
        <color theme="1"/>
        <rFont val="Calibri"/>
        <family val="2"/>
        <scheme val="minor"/>
      </rPr>
      <t>NHP:</t>
    </r>
    <r>
      <rPr>
        <sz val="11"/>
        <color theme="1"/>
        <rFont val="Calibri"/>
        <family val="2"/>
        <scheme val="minor"/>
      </rPr>
      <t xml:space="preserve"> Número de herramientas pedagógicas.</t>
    </r>
  </si>
  <si>
    <r>
      <rPr>
        <b/>
        <sz val="11"/>
        <color theme="1"/>
        <rFont val="Calibri"/>
        <family val="2"/>
        <scheme val="minor"/>
      </rPr>
      <t>FHP:</t>
    </r>
    <r>
      <rPr>
        <sz val="11"/>
        <color theme="1"/>
        <rFont val="Calibri"/>
        <family val="2"/>
        <scheme val="minor"/>
      </rPr>
      <t xml:space="preserve"> Funcionalidad valorada en una escala entre [0,1] de la i-ésima herramienta pedagógica</t>
    </r>
  </si>
  <si>
    <r>
      <rPr>
        <b/>
        <sz val="11"/>
        <color theme="1"/>
        <rFont val="Calibri"/>
        <family val="2"/>
        <scheme val="minor"/>
      </rPr>
      <t xml:space="preserve">DHP: </t>
    </r>
    <r>
      <rPr>
        <sz val="11"/>
        <color theme="1"/>
        <rFont val="Calibri"/>
        <family val="2"/>
        <scheme val="minor"/>
      </rPr>
      <t>Disponibilidad valorada en una escala entre [0,1]  de la i-ésima herramienta pedagógica</t>
    </r>
  </si>
  <si>
    <r>
      <rPr>
        <b/>
        <sz val="11"/>
        <color theme="1"/>
        <rFont val="Calibri"/>
        <family val="2"/>
        <scheme val="minor"/>
      </rPr>
      <t>AHP:</t>
    </r>
    <r>
      <rPr>
        <sz val="11"/>
        <color theme="1"/>
        <rFont val="Calibri"/>
        <family val="2"/>
        <scheme val="minor"/>
      </rPr>
      <t xml:space="preserve"> Accesibilidad valorada en una escala entre [0,1] de la i-ésimaherramienta pedagógica.</t>
    </r>
  </si>
  <si>
    <r>
      <rPr>
        <b/>
        <sz val="11"/>
        <color theme="1"/>
        <rFont val="Calibri"/>
        <family val="2"/>
        <scheme val="minor"/>
      </rPr>
      <t>HEP:</t>
    </r>
    <r>
      <rPr>
        <sz val="11"/>
        <color theme="1"/>
        <rFont val="Calibri"/>
        <family val="2"/>
        <scheme val="minor"/>
      </rPr>
      <t xml:space="preserve"> Herramientas pedagógicas con condiciones de funcionalidad, disponibilidad y accesibilidad.</t>
    </r>
  </si>
  <si>
    <t>29. Ambientes de aprendizaje</t>
  </si>
  <si>
    <r>
      <rPr>
        <b/>
        <sz val="11"/>
        <color theme="1"/>
        <rFont val="Calibri"/>
        <family val="2"/>
        <scheme val="minor"/>
      </rPr>
      <t>NAP:</t>
    </r>
    <r>
      <rPr>
        <sz val="11"/>
        <color theme="1"/>
        <rFont val="Calibri"/>
        <family val="2"/>
        <scheme val="minor"/>
      </rPr>
      <t xml:space="preserve"> Número de ambientes de aprendizaje</t>
    </r>
  </si>
  <si>
    <r>
      <rPr>
        <b/>
        <sz val="11"/>
        <color theme="1"/>
        <rFont val="Calibri"/>
        <family val="2"/>
        <scheme val="minor"/>
      </rPr>
      <t xml:space="preserve">FUN  : </t>
    </r>
    <r>
      <rPr>
        <sz val="11"/>
        <color theme="1"/>
        <rFont val="Calibri"/>
        <family val="2"/>
        <scheme val="minor"/>
      </rPr>
      <t>Valoración obtenida en una escala de [0,1] sobre la funcionalidad
del i-ésimo ambiente de aprendizaje.</t>
    </r>
  </si>
  <si>
    <r>
      <rPr>
        <b/>
        <sz val="11"/>
        <color theme="1"/>
        <rFont val="Calibri"/>
        <family val="2"/>
        <scheme val="minor"/>
      </rPr>
      <t xml:space="preserve">EQI  : </t>
    </r>
    <r>
      <rPr>
        <sz val="11"/>
        <color theme="1"/>
        <rFont val="Calibri"/>
        <family val="2"/>
        <scheme val="minor"/>
      </rPr>
      <t>Valoración obtenida en una escala de [0,1] sobre el equipamiento
del i-ésimo ambiente de aprendizaje.</t>
    </r>
  </si>
  <si>
    <r>
      <rPr>
        <b/>
        <sz val="11"/>
        <color theme="1"/>
        <rFont val="Calibri"/>
        <family val="2"/>
        <scheme val="minor"/>
      </rPr>
      <t>DIS  :</t>
    </r>
    <r>
      <rPr>
        <sz val="11"/>
        <color theme="1"/>
        <rFont val="Calibri"/>
        <family val="2"/>
        <scheme val="minor"/>
      </rPr>
      <t xml:space="preserve"> Valoración obtenida en una escala de [0,1] sobre la disponibilidad
del i-ésimo ambiente de aprendizaje.</t>
    </r>
  </si>
  <si>
    <r>
      <rPr>
        <b/>
        <sz val="11"/>
        <color theme="1"/>
        <rFont val="Calibri"/>
        <family val="2"/>
        <scheme val="minor"/>
      </rPr>
      <t xml:space="preserve">ACC  : </t>
    </r>
    <r>
      <rPr>
        <sz val="11"/>
        <color theme="1"/>
        <rFont val="Calibri"/>
        <family val="2"/>
        <scheme val="minor"/>
      </rPr>
      <t>Valoración obtenida en una escala de [0,1] sobre la accesibilidad
del i-ésimo ambiente de aprendizaje.</t>
    </r>
  </si>
  <si>
    <r>
      <rPr>
        <b/>
        <sz val="11"/>
        <color theme="1"/>
        <rFont val="Calibri"/>
        <family val="2"/>
        <scheme val="minor"/>
      </rPr>
      <t>AP:</t>
    </r>
    <r>
      <rPr>
        <sz val="11"/>
        <color theme="1"/>
        <rFont val="Calibri"/>
        <family val="2"/>
        <scheme val="minor"/>
      </rPr>
      <t xml:space="preserve"> Ambientes de aprendizaje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</si>
</sst>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3" borderId="1" xfId="0" applyFill="1" applyBorder="1" applyAlignment="1" applyProtection="1">
      <alignment horizontal="center" vertical="center"/>
      <protection hidden="1"/>
    </xf>
    <xf numFmtId="2" fontId="1" fillId="3" borderId="1" xfId="0" applyNumberFormat="1" applyFont="1" applyFill="1" applyBorder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0" fillId="3" borderId="1" xfId="0" applyFill="1" applyBorder="1" applyAlignment="1" applyProtection="1">
      <alignment vertical="center"/>
      <protection hidden="1"/>
    </xf>
    <xf numFmtId="2" fontId="0" fillId="0" borderId="0" xfId="0" applyNumberFormat="1" applyProtection="1">
      <protection hidden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43" fontId="0" fillId="0" borderId="1" xfId="1" applyFont="1" applyBorder="1" applyAlignment="1" applyProtection="1">
      <alignment vertical="center"/>
      <protection locked="0"/>
    </xf>
    <xf numFmtId="43" fontId="1" fillId="3" borderId="1" xfId="1" applyFont="1" applyFill="1" applyBorder="1" applyAlignment="1" applyProtection="1">
      <alignment horizontal="right" vertical="center"/>
      <protection hidden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CC"/>
      <color rgb="FF00CC99"/>
      <color rgb="FFFFFF66"/>
      <color rgb="FF99FF33"/>
      <color rgb="FFCC99FF"/>
      <color rgb="FF00CC00"/>
      <color rgb="FFFFCCFF"/>
      <color rgb="FFFFCC66"/>
      <color rgb="FFFF7C8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2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  <rv s="0">
    <v>10</v>
    <v>5</v>
  </rv>
  <rv s="0">
    <v>11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  <rel r:id="rId11"/>
  <rel r:id="rId12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DB379-207A-4CE3-A03C-E5F4ED6F8B36}">
  <dimension ref="A1:B4"/>
  <sheetViews>
    <sheetView tabSelected="1" workbookViewId="0">
      <selection activeCell="B4" sqref="B4"/>
    </sheetView>
  </sheetViews>
  <sheetFormatPr baseColWidth="10" defaultColWidth="11.42578125" defaultRowHeight="15" x14ac:dyDescent="0.25"/>
  <cols>
    <col min="1" max="1" width="66.28515625" style="8" customWidth="1"/>
    <col min="2" max="16384" width="11.42578125" style="8"/>
  </cols>
  <sheetData>
    <row r="1" spans="1:2" x14ac:dyDescent="0.25">
      <c r="A1" s="6" t="s">
        <v>0</v>
      </c>
      <c r="B1" s="7"/>
    </row>
    <row r="2" spans="1:2" ht="60" x14ac:dyDescent="0.25">
      <c r="A2" s="9" t="s">
        <v>1</v>
      </c>
      <c r="B2" s="10">
        <v>45</v>
      </c>
    </row>
    <row r="3" spans="1:2" x14ac:dyDescent="0.25">
      <c r="A3" s="11" t="s">
        <v>2</v>
      </c>
      <c r="B3" s="10">
        <v>60</v>
      </c>
    </row>
    <row r="4" spans="1:2" ht="20.25" customHeight="1" x14ac:dyDescent="0.25">
      <c r="A4" s="10" t="s">
        <v>3</v>
      </c>
      <c r="B4" s="1">
        <f>(100)*(B2/B3)</f>
        <v>75</v>
      </c>
    </row>
  </sheetData>
  <sheetProtection algorithmName="SHA-512" hashValue="WSkqfpbCYJK6GjAadmZsHwpBUSCNk5hprht2vfUVgxoe4nxEb+JLeVlYgcLu7b4xWLxd1d5Qzyxr1U9+ShdGiA==" saltValue="IGU2Z4ygpnPceuBs7v9FTQ==" spinCount="100000" sheet="1" objects="1" scenarios="1" insertColumns="0" insertRows="0"/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D7980-8C9B-4A4A-A6CB-2D155FA729B2}">
  <dimension ref="A1:B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66.28515625" style="8" customWidth="1"/>
    <col min="2" max="16384" width="11.42578125" style="8"/>
  </cols>
  <sheetData>
    <row r="1" spans="1:2" x14ac:dyDescent="0.25">
      <c r="A1" s="6" t="s">
        <v>4</v>
      </c>
      <c r="B1" s="7"/>
    </row>
    <row r="2" spans="1:2" ht="30" x14ac:dyDescent="0.25">
      <c r="A2" s="9" t="s">
        <v>5</v>
      </c>
      <c r="B2" s="10"/>
    </row>
    <row r="3" spans="1:2" ht="30" x14ac:dyDescent="0.25">
      <c r="A3" s="11" t="s">
        <v>6</v>
      </c>
      <c r="B3" s="10"/>
    </row>
    <row r="4" spans="1:2" ht="20.25" customHeight="1" x14ac:dyDescent="0.25">
      <c r="A4" s="10" t="s">
        <v>7</v>
      </c>
      <c r="B4" s="12">
        <f>(100)*(B2*B3)</f>
        <v>0</v>
      </c>
    </row>
  </sheetData>
  <sheetProtection algorithmName="SHA-512" hashValue="ZHofacL53aybm0vjE3GBJzl1DvzrXUudkN7EDp+5vL3cCOc4LenNdCFQi+IpTUZVRf4x/QAaVTHik9rZX7sexQ==" saltValue="reJ7bjlcjfiXiWbXHneT4g==" spinCount="100000" sheet="1" objects="1" scenarios="1"/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5BE2-0311-411E-A8CC-1A648A265726}">
  <dimension ref="A1:B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66.28515625" style="8" customWidth="1"/>
    <col min="2" max="16384" width="11.42578125" style="8"/>
  </cols>
  <sheetData>
    <row r="1" spans="1:2" x14ac:dyDescent="0.25">
      <c r="A1" s="6" t="s">
        <v>8</v>
      </c>
      <c r="B1" s="7"/>
    </row>
    <row r="2" spans="1:2" ht="27" customHeight="1" x14ac:dyDescent="0.25">
      <c r="A2" s="9" t="e" vm="1">
        <v>#VALUE!</v>
      </c>
      <c r="B2" s="10">
        <v>10</v>
      </c>
    </row>
    <row r="3" spans="1:2" x14ac:dyDescent="0.25">
      <c r="A3" s="11" t="e" vm="2">
        <v>#VALUE!</v>
      </c>
      <c r="B3" s="10">
        <v>35</v>
      </c>
    </row>
    <row r="4" spans="1:2" ht="20.25" customHeight="1" x14ac:dyDescent="0.25">
      <c r="A4" s="10" t="e" vm="3">
        <v>#VALUE!</v>
      </c>
      <c r="B4" s="13">
        <f>(100)*(B2/B3)</f>
        <v>28.571428571428569</v>
      </c>
    </row>
  </sheetData>
  <sheetProtection algorithmName="SHA-512" hashValue="Ftx6F3bNBBWt8bnTyO4PQSud4/5SISr6CmBtEq91rQRAbQ537nj412w80DXwnr+gflXAl2PqCYXXAKG+I2jEeg==" saltValue="+GcmktWxYRRk4xv6CgGy9A==" spinCount="100000" sheet="1" objects="1" scenarios="1"/>
  <mergeCells count="1">
    <mergeCell ref="A1:B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68FDA-9208-4A2F-9136-29CA8B995012}">
  <dimension ref="A1:B4"/>
  <sheetViews>
    <sheetView workbookViewId="0">
      <selection activeCell="B4" sqref="B4"/>
    </sheetView>
  </sheetViews>
  <sheetFormatPr baseColWidth="10" defaultColWidth="11.42578125" defaultRowHeight="15" x14ac:dyDescent="0.25"/>
  <cols>
    <col min="1" max="1" width="66.28515625" style="8" customWidth="1"/>
    <col min="2" max="16384" width="11.42578125" style="8"/>
  </cols>
  <sheetData>
    <row r="1" spans="1:2" x14ac:dyDescent="0.25">
      <c r="A1" s="6" t="s">
        <v>9</v>
      </c>
      <c r="B1" s="7"/>
    </row>
    <row r="2" spans="1:2" ht="49.5" customHeight="1" x14ac:dyDescent="0.25">
      <c r="A2" s="9" t="s">
        <v>10</v>
      </c>
      <c r="B2" s="10">
        <v>15</v>
      </c>
    </row>
    <row r="3" spans="1:2" ht="30" x14ac:dyDescent="0.25">
      <c r="A3" s="11" t="s">
        <v>11</v>
      </c>
      <c r="B3" s="10">
        <v>35</v>
      </c>
    </row>
    <row r="4" spans="1:2" ht="20.25" customHeight="1" x14ac:dyDescent="0.25">
      <c r="A4" s="10" t="s">
        <v>12</v>
      </c>
      <c r="B4" s="13">
        <f>(100)*(B2/B3)</f>
        <v>42.857142857142854</v>
      </c>
    </row>
  </sheetData>
  <sheetProtection algorithmName="SHA-512" hashValue="7j2oflpxUKAhvYw0byItL5p7uwr/cjMggeEIYliHcTTVK7HRwiVYZX95T6jt7HcTBHZxM9OMXdc1HCJ0E2d+oA==" saltValue="aQR7P0P6bY+MpCoXiJcVVw==" spinCount="100000" sheet="1" objects="1" scenarios="1"/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2878C-BF20-4F81-974B-106658CBD9A2}">
  <dimension ref="A1:C8"/>
  <sheetViews>
    <sheetView zoomScale="110" zoomScaleNormal="110" workbookViewId="0">
      <selection activeCell="C8" sqref="C8"/>
    </sheetView>
  </sheetViews>
  <sheetFormatPr baseColWidth="10" defaultColWidth="11.42578125" defaultRowHeight="15" x14ac:dyDescent="0.25"/>
  <cols>
    <col min="1" max="1" width="66.28515625" style="8" customWidth="1"/>
    <col min="2" max="2" width="6.5703125" style="8" customWidth="1"/>
    <col min="3" max="16384" width="11.42578125" style="8"/>
  </cols>
  <sheetData>
    <row r="1" spans="1:3" x14ac:dyDescent="0.25">
      <c r="A1" s="6" t="s">
        <v>13</v>
      </c>
      <c r="B1" s="14"/>
      <c r="C1" s="7"/>
    </row>
    <row r="2" spans="1:3" x14ac:dyDescent="0.25">
      <c r="A2" s="15"/>
      <c r="B2" s="16" t="e" vm="4">
        <v>#VALUE!</v>
      </c>
      <c r="C2" s="17"/>
    </row>
    <row r="3" spans="1:3" x14ac:dyDescent="0.25">
      <c r="A3" s="18" t="e" vm="5">
        <v>#VALUE!</v>
      </c>
      <c r="B3" s="19">
        <v>30</v>
      </c>
      <c r="C3" s="20">
        <v>12</v>
      </c>
    </row>
    <row r="4" spans="1:3" ht="28.5" customHeight="1" x14ac:dyDescent="0.25">
      <c r="A4" s="18" t="e" vm="6">
        <v>#VALUE!</v>
      </c>
      <c r="B4" s="19">
        <v>30</v>
      </c>
      <c r="C4" s="20">
        <v>5</v>
      </c>
    </row>
    <row r="5" spans="1:3" x14ac:dyDescent="0.25">
      <c r="A5" s="21" t="e" vm="7">
        <v>#VALUE!</v>
      </c>
      <c r="B5" s="22">
        <v>30</v>
      </c>
      <c r="C5" s="20">
        <v>4</v>
      </c>
    </row>
    <row r="6" spans="1:3" ht="25.5" customHeight="1" x14ac:dyDescent="0.25">
      <c r="A6" s="21" t="e" vm="8">
        <v>#VALUE!</v>
      </c>
      <c r="B6" s="22">
        <v>10</v>
      </c>
      <c r="C6" s="20">
        <v>29</v>
      </c>
    </row>
    <row r="7" spans="1:3" ht="16.5" customHeight="1" x14ac:dyDescent="0.25">
      <c r="A7" s="9" t="e" vm="9">
        <v>#VALUE!</v>
      </c>
      <c r="B7" s="23"/>
      <c r="C7" s="24">
        <v>50</v>
      </c>
    </row>
    <row r="8" spans="1:3" x14ac:dyDescent="0.25">
      <c r="A8" s="11" t="e" vm="10">
        <v>#VALUE!</v>
      </c>
      <c r="B8" s="25"/>
      <c r="C8" s="26">
        <f>(1/3)*(((B3*C3)+(B4*C4)+(B5*C5)+(B6*C6))/C7)</f>
        <v>6.1333333333333329</v>
      </c>
    </row>
  </sheetData>
  <sheetProtection algorithmName="SHA-512" hashValue="FWRtqayX2YQcS1DVWGQFg3Cc+voV9fdlsKfGM16uRuq+JwrSuAT8n6q84aXgnxgYTudcc1X+lJIqzNeIj1QDrw==" saltValue="lVE2S7EEFby3/ZP//gb4Tw==" spinCount="100000" sheet="1" objects="1" scenarios="1"/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3E351-F659-4C53-A030-2E6E40D0DD7C}">
  <dimension ref="A1:E58"/>
  <sheetViews>
    <sheetView topLeftCell="A24" zoomScale="86" zoomScaleNormal="86" workbookViewId="0">
      <selection activeCell="C38" sqref="C38"/>
    </sheetView>
  </sheetViews>
  <sheetFormatPr baseColWidth="10" defaultColWidth="11.42578125" defaultRowHeight="15" x14ac:dyDescent="0.25"/>
  <cols>
    <col min="1" max="1" width="66.28515625" style="8" customWidth="1"/>
    <col min="2" max="2" width="19.28515625" style="8" customWidth="1"/>
    <col min="3" max="3" width="21.42578125" style="8" customWidth="1"/>
    <col min="4" max="4" width="25.42578125" style="8" customWidth="1"/>
    <col min="5" max="16384" width="11.42578125" style="8"/>
  </cols>
  <sheetData>
    <row r="1" spans="1:5" x14ac:dyDescent="0.25">
      <c r="A1" s="6" t="s">
        <v>14</v>
      </c>
      <c r="B1" s="14"/>
      <c r="C1" s="7"/>
    </row>
    <row r="2" spans="1:5" x14ac:dyDescent="0.25">
      <c r="A2" s="15"/>
      <c r="B2" s="16" t="e" vm="11">
        <v>#VALUE!</v>
      </c>
      <c r="C2" s="17"/>
    </row>
    <row r="3" spans="1:5" x14ac:dyDescent="0.25">
      <c r="A3" s="18" t="s">
        <v>15</v>
      </c>
      <c r="B3" s="27">
        <v>1.3</v>
      </c>
      <c r="C3" s="28">
        <v>3.5</v>
      </c>
    </row>
    <row r="4" spans="1:5" ht="28.5" customHeight="1" x14ac:dyDescent="0.25">
      <c r="A4" s="29" t="s">
        <v>16</v>
      </c>
      <c r="B4" s="27">
        <v>1.4</v>
      </c>
      <c r="C4" s="28">
        <v>2.6</v>
      </c>
      <c r="E4" s="30"/>
    </row>
    <row r="5" spans="1:5" ht="20.25" customHeight="1" x14ac:dyDescent="0.25">
      <c r="A5" s="31" t="s">
        <v>17</v>
      </c>
      <c r="B5" s="32">
        <v>1.4</v>
      </c>
      <c r="C5" s="28">
        <v>5.88</v>
      </c>
    </row>
    <row r="6" spans="1:5" ht="30" customHeight="1" x14ac:dyDescent="0.25">
      <c r="A6" s="29" t="s">
        <v>18</v>
      </c>
      <c r="B6" s="32">
        <v>1.5</v>
      </c>
      <c r="C6" s="28">
        <v>3</v>
      </c>
    </row>
    <row r="7" spans="1:5" ht="36" customHeight="1" x14ac:dyDescent="0.25">
      <c r="A7" s="9" t="s">
        <v>19</v>
      </c>
      <c r="B7" s="33"/>
      <c r="C7" s="24">
        <v>45</v>
      </c>
    </row>
    <row r="8" spans="1:5" ht="30" x14ac:dyDescent="0.25">
      <c r="A8" s="9" t="s">
        <v>20</v>
      </c>
      <c r="B8" s="33"/>
      <c r="C8" s="34">
        <v>12</v>
      </c>
    </row>
    <row r="9" spans="1:5" x14ac:dyDescent="0.25">
      <c r="A9" s="9" t="s">
        <v>21</v>
      </c>
      <c r="B9" s="25"/>
      <c r="C9" s="2">
        <f>((C3*B3)+(C4*B4)+(C5*B5)+(C6*B6))/((C7)+((0.5)*C8))</f>
        <v>0.41023529411764698</v>
      </c>
    </row>
    <row r="10" spans="1:5" x14ac:dyDescent="0.25">
      <c r="A10" s="35"/>
      <c r="B10" s="36"/>
      <c r="C10" s="37"/>
    </row>
    <row r="12" spans="1:5" x14ac:dyDescent="0.25">
      <c r="A12" s="38" t="s">
        <v>22</v>
      </c>
      <c r="B12" s="38"/>
      <c r="C12" s="38"/>
    </row>
    <row r="13" spans="1:5" ht="25.5" customHeight="1" x14ac:dyDescent="0.25">
      <c r="B13" s="39" t="e" vm="12">
        <v>#VALUE!</v>
      </c>
      <c r="C13" s="40"/>
    </row>
    <row r="14" spans="1:5" x14ac:dyDescent="0.25">
      <c r="B14" s="24" t="s">
        <v>23</v>
      </c>
      <c r="C14" s="41">
        <v>1</v>
      </c>
    </row>
    <row r="15" spans="1:5" x14ac:dyDescent="0.25">
      <c r="B15" s="24" t="s">
        <v>24</v>
      </c>
      <c r="C15" s="41">
        <v>0.8</v>
      </c>
    </row>
    <row r="16" spans="1:5" x14ac:dyDescent="0.25">
      <c r="B16" s="24" t="s">
        <v>25</v>
      </c>
      <c r="C16" s="41">
        <v>0.5</v>
      </c>
    </row>
    <row r="17" spans="1:4" x14ac:dyDescent="0.25">
      <c r="B17" s="24" t="s">
        <v>26</v>
      </c>
      <c r="C17" s="41">
        <v>0.35</v>
      </c>
    </row>
    <row r="18" spans="1:4" x14ac:dyDescent="0.25">
      <c r="B18" s="24" t="s">
        <v>27</v>
      </c>
      <c r="C18" s="41">
        <v>0.3</v>
      </c>
    </row>
    <row r="19" spans="1:4" x14ac:dyDescent="0.25">
      <c r="B19" s="24" t="s">
        <v>28</v>
      </c>
      <c r="C19" s="41">
        <v>0.1</v>
      </c>
    </row>
    <row r="20" spans="1:4" x14ac:dyDescent="0.25">
      <c r="B20" s="42"/>
    </row>
    <row r="22" spans="1:4" ht="30.75" customHeight="1" x14ac:dyDescent="0.25">
      <c r="A22" s="43" t="s">
        <v>29</v>
      </c>
      <c r="B22" s="42" t="e" vm="12">
        <v>#VALUE!</v>
      </c>
      <c r="C22" s="42"/>
      <c r="D22" s="42"/>
    </row>
    <row r="23" spans="1:4" x14ac:dyDescent="0.25">
      <c r="A23" s="43" t="s">
        <v>30</v>
      </c>
      <c r="B23" s="8">
        <v>0.35</v>
      </c>
      <c r="C23" s="30"/>
    </row>
    <row r="24" spans="1:4" x14ac:dyDescent="0.25">
      <c r="A24" s="43" t="s">
        <v>31</v>
      </c>
      <c r="B24" s="8">
        <v>0.1</v>
      </c>
      <c r="C24" s="30"/>
      <c r="D24" s="30"/>
    </row>
    <row r="25" spans="1:4" x14ac:dyDescent="0.25">
      <c r="A25" s="43" t="s">
        <v>32</v>
      </c>
      <c r="B25" s="8">
        <v>0.1</v>
      </c>
      <c r="C25" s="30"/>
    </row>
    <row r="26" spans="1:4" x14ac:dyDescent="0.25">
      <c r="A26" s="43" t="s">
        <v>33</v>
      </c>
      <c r="B26" s="8">
        <v>0.1</v>
      </c>
      <c r="C26" s="30"/>
    </row>
    <row r="27" spans="1:4" x14ac:dyDescent="0.25">
      <c r="A27" s="43" t="s">
        <v>34</v>
      </c>
      <c r="B27" s="8">
        <v>0.1</v>
      </c>
      <c r="C27" s="30"/>
    </row>
    <row r="28" spans="1:4" x14ac:dyDescent="0.25">
      <c r="A28" s="43" t="s">
        <v>35</v>
      </c>
      <c r="B28" s="8">
        <v>0.8</v>
      </c>
      <c r="C28" s="30"/>
    </row>
    <row r="29" spans="1:4" x14ac:dyDescent="0.25">
      <c r="A29" s="43" t="s">
        <v>36</v>
      </c>
      <c r="B29" s="8">
        <v>1</v>
      </c>
      <c r="C29" s="30"/>
    </row>
    <row r="30" spans="1:4" x14ac:dyDescent="0.25">
      <c r="A30" s="43" t="s">
        <v>37</v>
      </c>
      <c r="B30" s="8">
        <v>0.35</v>
      </c>
      <c r="C30" s="30"/>
    </row>
    <row r="31" spans="1:4" x14ac:dyDescent="0.25">
      <c r="A31" s="43" t="s">
        <v>38</v>
      </c>
      <c r="B31" s="8">
        <v>0.3</v>
      </c>
      <c r="C31" s="30"/>
    </row>
    <row r="32" spans="1:4" x14ac:dyDescent="0.25">
      <c r="A32" s="43" t="s">
        <v>39</v>
      </c>
      <c r="B32" s="8">
        <v>0.3</v>
      </c>
      <c r="C32" s="30"/>
    </row>
    <row r="33" spans="1:5" x14ac:dyDescent="0.25">
      <c r="A33" s="44" t="s">
        <v>40</v>
      </c>
      <c r="B33" s="3">
        <f>SUM(B23:B32)</f>
        <v>3.4999999999999996</v>
      </c>
      <c r="C33" s="45"/>
    </row>
    <row r="36" spans="1:5" x14ac:dyDescent="0.25">
      <c r="A36" s="46" t="s">
        <v>41</v>
      </c>
      <c r="B36" s="46"/>
    </row>
    <row r="37" spans="1:5" ht="45" x14ac:dyDescent="0.25">
      <c r="A37" s="11" t="s">
        <v>42</v>
      </c>
      <c r="B37" s="10">
        <v>1</v>
      </c>
    </row>
    <row r="38" spans="1:5" ht="45" x14ac:dyDescent="0.25">
      <c r="A38" s="11" t="s">
        <v>43</v>
      </c>
      <c r="B38" s="10">
        <v>2</v>
      </c>
    </row>
    <row r="39" spans="1:5" x14ac:dyDescent="0.25">
      <c r="A39" s="41" t="s">
        <v>16</v>
      </c>
      <c r="B39" s="4">
        <f>(B37)+(0.8*B38)</f>
        <v>2.6</v>
      </c>
    </row>
    <row r="42" spans="1:5" x14ac:dyDescent="0.25">
      <c r="A42" s="46" t="s">
        <v>44</v>
      </c>
      <c r="B42" s="46"/>
    </row>
    <row r="43" spans="1:5" ht="30" x14ac:dyDescent="0.25">
      <c r="A43" s="11" t="s">
        <v>45</v>
      </c>
      <c r="B43" s="10">
        <v>4</v>
      </c>
    </row>
    <row r="44" spans="1:5" x14ac:dyDescent="0.25">
      <c r="A44" s="41" t="s">
        <v>46</v>
      </c>
      <c r="B44" s="10">
        <v>1.88</v>
      </c>
    </row>
    <row r="45" spans="1:5" x14ac:dyDescent="0.25">
      <c r="A45" s="41" t="s">
        <v>47</v>
      </c>
      <c r="B45" s="4">
        <f>B43+B44</f>
        <v>5.88</v>
      </c>
    </row>
    <row r="47" spans="1:5" x14ac:dyDescent="0.25">
      <c r="B47" s="8" t="s">
        <v>48</v>
      </c>
      <c r="C47" s="8" t="s">
        <v>49</v>
      </c>
      <c r="D47" s="8" t="s">
        <v>50</v>
      </c>
    </row>
    <row r="48" spans="1:5" x14ac:dyDescent="0.25">
      <c r="B48" s="8" t="s">
        <v>51</v>
      </c>
      <c r="C48" s="8">
        <v>7</v>
      </c>
      <c r="D48" s="8">
        <v>10</v>
      </c>
      <c r="E48" s="5">
        <f>C48/D48</f>
        <v>0.7</v>
      </c>
    </row>
    <row r="49" spans="1:5" x14ac:dyDescent="0.25">
      <c r="B49" s="8" t="s">
        <v>52</v>
      </c>
      <c r="C49" s="8">
        <v>8</v>
      </c>
      <c r="D49" s="8">
        <v>15</v>
      </c>
      <c r="E49" s="5">
        <f t="shared" ref="E49:E51" si="0">C49/D49</f>
        <v>0.53333333333333333</v>
      </c>
    </row>
    <row r="50" spans="1:5" x14ac:dyDescent="0.25">
      <c r="B50" s="8" t="s">
        <v>53</v>
      </c>
      <c r="C50" s="8">
        <v>5</v>
      </c>
      <c r="D50" s="8">
        <v>10</v>
      </c>
      <c r="E50" s="5">
        <f t="shared" si="0"/>
        <v>0.5</v>
      </c>
    </row>
    <row r="51" spans="1:5" x14ac:dyDescent="0.25">
      <c r="B51" s="8" t="s">
        <v>54</v>
      </c>
      <c r="C51" s="8">
        <v>3</v>
      </c>
      <c r="D51" s="8">
        <v>20</v>
      </c>
      <c r="E51" s="5">
        <f t="shared" si="0"/>
        <v>0.15</v>
      </c>
    </row>
    <row r="52" spans="1:5" x14ac:dyDescent="0.25">
      <c r="E52" s="5">
        <f>SUM(E48:E51)</f>
        <v>1.8833333333333333</v>
      </c>
    </row>
    <row r="54" spans="1:5" ht="30.75" customHeight="1" x14ac:dyDescent="0.25">
      <c r="A54" s="47" t="s">
        <v>55</v>
      </c>
      <c r="B54" s="47"/>
    </row>
    <row r="55" spans="1:5" x14ac:dyDescent="0.25">
      <c r="A55" s="41" t="s">
        <v>56</v>
      </c>
      <c r="B55" s="41">
        <v>1</v>
      </c>
    </row>
    <row r="56" spans="1:5" x14ac:dyDescent="0.25">
      <c r="A56" s="41" t="s">
        <v>57</v>
      </c>
      <c r="B56" s="41">
        <v>2</v>
      </c>
    </row>
    <row r="57" spans="1:5" ht="30" x14ac:dyDescent="0.25">
      <c r="A57" s="11" t="s">
        <v>58</v>
      </c>
      <c r="B57" s="41">
        <v>0</v>
      </c>
    </row>
    <row r="58" spans="1:5" ht="30" x14ac:dyDescent="0.25">
      <c r="A58" s="11" t="s">
        <v>59</v>
      </c>
      <c r="B58" s="4">
        <f>B55+B56+B57</f>
        <v>3</v>
      </c>
    </row>
  </sheetData>
  <sheetProtection algorithmName="SHA-512" hashValue="0uWfZWRItm6/HxYHN2n+G1dCDoiCddZgRkuIekr8+a2IpRs50GBSoW09R/OtkKXYwRgWiWWi4Ho7O81//N2JiQ==" saltValue="R4MwO1qYUnNhEyoK+e0n7w==" spinCount="100000" sheet="1" objects="1" scenarios="1"/>
  <mergeCells count="6">
    <mergeCell ref="A54:B54"/>
    <mergeCell ref="A1:C1"/>
    <mergeCell ref="B13:C13"/>
    <mergeCell ref="A12:C12"/>
    <mergeCell ref="A36:B36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765AF-FCEB-4C96-8B89-DE04F535BDA0}">
  <dimension ref="A1:C7"/>
  <sheetViews>
    <sheetView workbookViewId="0">
      <selection activeCell="C7" sqref="C7"/>
    </sheetView>
  </sheetViews>
  <sheetFormatPr baseColWidth="10" defaultRowHeight="15" x14ac:dyDescent="0.25"/>
  <cols>
    <col min="1" max="1" width="51.28515625" style="8" customWidth="1"/>
    <col min="2" max="2" width="17.140625" style="8" customWidth="1"/>
    <col min="3" max="3" width="16" style="8" customWidth="1"/>
    <col min="4" max="16384" width="11.42578125" style="8"/>
  </cols>
  <sheetData>
    <row r="1" spans="1:3" x14ac:dyDescent="0.25">
      <c r="A1" s="48" t="s">
        <v>60</v>
      </c>
      <c r="B1" s="48"/>
      <c r="C1" s="48"/>
    </row>
    <row r="2" spans="1:3" x14ac:dyDescent="0.25">
      <c r="A2" s="49"/>
      <c r="B2" s="16" t="e" vm="1">
        <v>#VALUE!</v>
      </c>
      <c r="C2" s="49"/>
    </row>
    <row r="3" spans="1:3" x14ac:dyDescent="0.25">
      <c r="A3" s="9" t="s">
        <v>61</v>
      </c>
      <c r="B3" s="33"/>
      <c r="C3" s="50">
        <v>12</v>
      </c>
    </row>
    <row r="4" spans="1:3" ht="30" x14ac:dyDescent="0.25">
      <c r="A4" s="9" t="s">
        <v>62</v>
      </c>
      <c r="B4" s="9">
        <v>33.33</v>
      </c>
      <c r="C4" s="50">
        <v>0.43</v>
      </c>
    </row>
    <row r="5" spans="1:3" ht="30" x14ac:dyDescent="0.25">
      <c r="A5" s="9" t="s">
        <v>63</v>
      </c>
      <c r="B5" s="9">
        <v>33.33</v>
      </c>
      <c r="C5" s="50">
        <v>0.7</v>
      </c>
    </row>
    <row r="6" spans="1:3" ht="30" x14ac:dyDescent="0.25">
      <c r="A6" s="9" t="s">
        <v>64</v>
      </c>
      <c r="B6" s="9">
        <v>33.33</v>
      </c>
      <c r="C6" s="50">
        <v>0.77</v>
      </c>
    </row>
    <row r="7" spans="1:3" ht="30" x14ac:dyDescent="0.25">
      <c r="A7" s="9" t="s">
        <v>65</v>
      </c>
      <c r="B7" s="33"/>
      <c r="C7" s="51">
        <f>(1/C3)*((B4*C4)+(B5*C5)+(B6*C6))</f>
        <v>5.2772499999999987</v>
      </c>
    </row>
  </sheetData>
  <sheetProtection algorithmName="SHA-512" hashValue="R1VVzpoyaop1W25VB8OJG+q+OnOcGox14LwDCfYu3TMUSKCXwDdUogWVA0Z/zHYLv5FvRtnuFwu0zMH53lKo5Q==" saltValue="e9cAqMz7gcPV5YgwFXQVUw==" spinCount="100000" sheet="1" objects="1" scenarios="1"/>
  <mergeCells count="1"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DA946-302D-47AE-8AFB-131657CE2347}">
  <dimension ref="A1:B7"/>
  <sheetViews>
    <sheetView workbookViewId="0">
      <selection activeCell="A10" sqref="A10"/>
    </sheetView>
  </sheetViews>
  <sheetFormatPr baseColWidth="10" defaultRowHeight="15" x14ac:dyDescent="0.25"/>
  <cols>
    <col min="1" max="1" width="64.85546875" style="8" customWidth="1"/>
    <col min="2" max="2" width="12.28515625" style="8" customWidth="1"/>
    <col min="3" max="16384" width="11.42578125" style="8"/>
  </cols>
  <sheetData>
    <row r="1" spans="1:2" x14ac:dyDescent="0.25">
      <c r="A1" s="48" t="s">
        <v>66</v>
      </c>
      <c r="B1" s="48"/>
    </row>
    <row r="2" spans="1:2" x14ac:dyDescent="0.25">
      <c r="A2" s="9" t="s">
        <v>67</v>
      </c>
      <c r="B2" s="50">
        <v>2</v>
      </c>
    </row>
    <row r="3" spans="1:2" ht="45" x14ac:dyDescent="0.25">
      <c r="A3" s="9" t="s">
        <v>68</v>
      </c>
      <c r="B3" s="50">
        <v>1</v>
      </c>
    </row>
    <row r="4" spans="1:2" ht="45" x14ac:dyDescent="0.25">
      <c r="A4" s="9" t="s">
        <v>69</v>
      </c>
      <c r="B4" s="50">
        <v>0</v>
      </c>
    </row>
    <row r="5" spans="1:2" ht="45" x14ac:dyDescent="0.25">
      <c r="A5" s="9" t="s">
        <v>70</v>
      </c>
      <c r="B5" s="50">
        <v>0.67</v>
      </c>
    </row>
    <row r="6" spans="1:2" ht="30" x14ac:dyDescent="0.25">
      <c r="A6" s="9" t="s">
        <v>71</v>
      </c>
      <c r="B6" s="50">
        <v>0.63</v>
      </c>
    </row>
    <row r="7" spans="1:2" x14ac:dyDescent="0.25">
      <c r="A7" s="9" t="s">
        <v>72</v>
      </c>
      <c r="B7" s="51">
        <f>(1/B2)*(B3+B4+B5+B6)</f>
        <v>1.1499999999999999</v>
      </c>
    </row>
  </sheetData>
  <sheetProtection algorithmName="SHA-512" hashValue="BK1Pz4RsUu2USwIkG+k6cjo/dFd5dOawAYbZmQmDgyVAHIEmjYUo1yr78WZQqsEQv15wlKL4HGxCn/NsyfFfTg==" saltValue="7g5nh19TS7GErh0H/GomrQ==" spinCount="100000" sheet="1" objects="1" scenarios="1"/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74AD2-706E-4B50-8940-4812C250EFE2}">
  <dimension ref="A1"/>
  <sheetViews>
    <sheetView workbookViewId="0">
      <selection activeCell="I20" sqref="I20"/>
    </sheetView>
  </sheetViews>
  <sheetFormatPr baseColWidth="10" defaultRowHeight="15" x14ac:dyDescent="0.25"/>
  <sheetData>
    <row r="1" spans="1:1" x14ac:dyDescent="0.25">
      <c r="A1">
        <v>2025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6BC9F03B6C544D81CAAB38E0098887" ma:contentTypeVersion="18" ma:contentTypeDescription="Crear nuevo documento." ma:contentTypeScope="" ma:versionID="529fd24430cc397611f546da884299b2">
  <xsd:schema xmlns:xsd="http://www.w3.org/2001/XMLSchema" xmlns:xs="http://www.w3.org/2001/XMLSchema" xmlns:p="http://schemas.microsoft.com/office/2006/metadata/properties" xmlns:ns2="ce94a3db-480d-4ce7-9910-fdfb7ea55b02" xmlns:ns3="2e82c6ed-4e7f-4790-8032-0cabb5f96db9" targetNamespace="http://schemas.microsoft.com/office/2006/metadata/properties" ma:root="true" ma:fieldsID="ce10bef3c2c9289f0c6fedc0c6ce7128" ns2:_="" ns3:_="">
    <xsd:import namespace="ce94a3db-480d-4ce7-9910-fdfb7ea55b02"/>
    <xsd:import namespace="2e82c6ed-4e7f-4790-8032-0cabb5f96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4a3db-480d-4ce7-9910-fdfb7ea55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d2f13cec-e6b6-4bb5-8122-6bf2c046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2c6ed-4e7f-4790-8032-0cabb5f96d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d34b12-52a1-4543-bd86-0f742b0fdf9b}" ma:internalName="TaxCatchAll" ma:showField="CatchAllData" ma:web="2e82c6ed-4e7f-4790-8032-0cabb5f96d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e94a3db-480d-4ce7-9910-fdfb7ea55b02">
      <Terms xmlns="http://schemas.microsoft.com/office/infopath/2007/PartnerControls"/>
    </lcf76f155ced4ddcb4097134ff3c332f>
    <TaxCatchAll xmlns="2e82c6ed-4e7f-4790-8032-0cabb5f96db9" xsi:nil="true"/>
  </documentManagement>
</p:properties>
</file>

<file path=customXml/itemProps1.xml><?xml version="1.0" encoding="utf-8"?>
<ds:datastoreItem xmlns:ds="http://schemas.openxmlformats.org/officeDocument/2006/customXml" ds:itemID="{E9366E80-4A82-4C60-8271-A9F30CBD7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94a3db-480d-4ce7-9910-fdfb7ea55b02"/>
    <ds:schemaRef ds:uri="2e82c6ed-4e7f-4790-8032-0cabb5f96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E7E742-5BE5-4F22-8291-254EA3E3FB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C5F1E-C960-4424-8886-C4B3420DB300}">
  <ds:schemaRefs>
    <ds:schemaRef ds:uri="http://purl.org/dc/dcmitype/"/>
    <ds:schemaRef ds:uri="http://schemas.openxmlformats.org/package/2006/metadata/core-properties"/>
    <ds:schemaRef ds:uri="http://schemas.microsoft.com/office/2006/metadata/properties"/>
    <ds:schemaRef ds:uri="ce94a3db-480d-4ce7-9910-fdfb7ea55b02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2e82c6ed-4e7f-4790-8032-0cabb5f96db9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8. Afinidad del personal</vt:lpstr>
      <vt:lpstr>9. Personal académico</vt:lpstr>
      <vt:lpstr>14. Tasa de deserción</vt:lpstr>
      <vt:lpstr>15. Tasa de titulación</vt:lpstr>
      <vt:lpstr>17. Éxito de los graduados</vt:lpstr>
      <vt:lpstr>19. Producción académica</vt:lpstr>
      <vt:lpstr>30. Herramientas pedagógicas</vt:lpstr>
      <vt:lpstr>29, Ambientes de aprendizaje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INTRIAGO GARCIA MARIA REBECA</cp:lastModifiedBy>
  <cp:revision/>
  <dcterms:created xsi:type="dcterms:W3CDTF">2019-05-14T19:19:12Z</dcterms:created>
  <dcterms:modified xsi:type="dcterms:W3CDTF">2025-07-16T14:27:12Z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0x010100786BC9F03B6C544D81CAAB38E0098887</vt:lpwstr>
  </property>
  <property fmtid="{D5CDD505-2E9C-101B-9397-08002B2CF9AE}" pid="3" name="MediaServiceImageTags">
    <vt:lpwstr/>
  </property>
</Properties>
</file>