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ocuments\LIQUIDACION DE HABERES\FORMATOS CODIFICADOS\"/>
    </mc:Choice>
  </mc:AlternateContent>
  <bookViews>
    <workbookView xWindow="0" yWindow="0" windowWidth="18975" windowHeight="6300"/>
  </bookViews>
  <sheets>
    <sheet name="Formulario" sheetId="1" r:id="rId1"/>
    <sheet name="Datos" sheetId="2" r:id="rId2"/>
  </sheets>
  <externalReferences>
    <externalReference r:id="rId3"/>
  </externalReferences>
  <definedNames>
    <definedName name="OLE_LINK1" localSheetId="0">[1]Hoja1!$J$15</definedName>
  </definedNames>
  <calcPr calcId="152511"/>
</workbook>
</file>

<file path=xl/calcChain.xml><?xml version="1.0" encoding="utf-8"?>
<calcChain xmlns="http://schemas.openxmlformats.org/spreadsheetml/2006/main">
  <c r="H18" i="1" l="1"/>
  <c r="B42" i="1" l="1"/>
  <c r="L29" i="2" l="1"/>
  <c r="K29" i="2"/>
  <c r="J29" i="2"/>
  <c r="I29" i="2"/>
  <c r="H29" i="2"/>
  <c r="G29" i="2"/>
  <c r="F29" i="2"/>
  <c r="E29" i="2"/>
  <c r="D29" i="2"/>
  <c r="C29" i="2"/>
  <c r="B29" i="2"/>
  <c r="F3" i="2"/>
  <c r="C19" i="2" l="1"/>
  <c r="C20" i="2" s="1"/>
  <c r="B19" i="2"/>
  <c r="F24" i="1"/>
  <c r="F23" i="1"/>
  <c r="F22" i="1"/>
  <c r="E24" i="1"/>
  <c r="E23" i="1"/>
  <c r="E22" i="1"/>
  <c r="B20" i="2" l="1"/>
  <c r="F25" i="1"/>
  <c r="E25" i="1"/>
  <c r="D24" i="1"/>
  <c r="D23" i="1"/>
  <c r="D22" i="1"/>
  <c r="C24" i="1"/>
  <c r="C23" i="1"/>
  <c r="C22" i="1"/>
  <c r="G24" i="1"/>
  <c r="I24" i="1" s="1"/>
  <c r="G23" i="1"/>
  <c r="I23" i="1" s="1"/>
  <c r="G22" i="1"/>
  <c r="I22" i="1" l="1"/>
  <c r="I25" i="1" l="1"/>
  <c r="I36" i="1" s="1"/>
  <c r="D25" i="1"/>
  <c r="C25" i="1"/>
  <c r="B21" i="2" l="1"/>
</calcChain>
</file>

<file path=xl/sharedStrings.xml><?xml version="1.0" encoding="utf-8"?>
<sst xmlns="http://schemas.openxmlformats.org/spreadsheetml/2006/main" count="98" uniqueCount="82">
  <si>
    <t>PARCIAL</t>
  </si>
  <si>
    <t>MEDIO TIEMPO</t>
  </si>
  <si>
    <t>MESES</t>
  </si>
  <si>
    <t>AÑOS</t>
  </si>
  <si>
    <t>TIEMPO COMPLETO</t>
  </si>
  <si>
    <t>NOMBRES Y APELLIDOS:</t>
  </si>
  <si>
    <t>CARGO:</t>
  </si>
  <si>
    <t>COMPENSACIÓN Y LIQUIDACIÓN ECONÓMICA</t>
  </si>
  <si>
    <t>COMPENSACIÓN Y LIQUIDACIÓN ECONÓMICA POR MOTIVO DE:</t>
  </si>
  <si>
    <t>C.I.</t>
  </si>
  <si>
    <t>DATOS PERSONALES:</t>
  </si>
  <si>
    <t>AÑOS LABORADOS POR DEDICACIÓN</t>
  </si>
  <si>
    <t>DEDICACIÓN</t>
  </si>
  <si>
    <t xml:space="preserve"> </t>
  </si>
  <si>
    <t>AÑOS LABORADOS A CONSIDERAR</t>
  </si>
  <si>
    <t>VALOR A RECIBIR POR AÑO (5 * RMU)</t>
  </si>
  <si>
    <t>MINIMO VITAL:</t>
  </si>
  <si>
    <t>AÑO:</t>
  </si>
  <si>
    <t>FECHA ELABORACION:</t>
  </si>
  <si>
    <t>RENUNCIA:</t>
  </si>
  <si>
    <t>DOCENTE</t>
  </si>
  <si>
    <t>JUBILACION</t>
  </si>
  <si>
    <t xml:space="preserve">RENUNCIA </t>
  </si>
  <si>
    <t>FECHA SALIDA:</t>
  </si>
  <si>
    <t>SALIDA</t>
  </si>
  <si>
    <t>INGRESO</t>
  </si>
  <si>
    <t>CODIGO</t>
  </si>
  <si>
    <t>TODOS LOS AÑOS</t>
  </si>
  <si>
    <t>4 AÑOS</t>
  </si>
  <si>
    <t>LOSEP</t>
  </si>
  <si>
    <t>REGIMEN:</t>
  </si>
  <si>
    <t>TIEMPO DE DEDICACIÓN.</t>
  </si>
  <si>
    <t>FACTOR DE CONVERSÓN (Proporcional a la Dedicación).</t>
  </si>
  <si>
    <t>VALOR (Resultado de Multiplicar Años a Considerar * Valor por Año * Factor de Conversión)</t>
  </si>
  <si>
    <t>DESCUENTOS:</t>
  </si>
  <si>
    <t>TOTAL A RECIBIR:</t>
  </si>
  <si>
    <t xml:space="preserve">TIEMPO DE SERVICIO </t>
  </si>
  <si>
    <t>IMPOSICIONES IESS:</t>
  </si>
  <si>
    <t>.</t>
  </si>
  <si>
    <t>MINIMO VITAL</t>
  </si>
  <si>
    <t>MAX. 150 RMU</t>
  </si>
  <si>
    <t xml:space="preserve">BASE LEGAL </t>
  </si>
  <si>
    <t>VALOR POR AÑO= ? *MÍNIMO VITAL.</t>
  </si>
  <si>
    <t>No. XXXXXXX</t>
  </si>
  <si>
    <t>FECHA ENTRADA:</t>
  </si>
  <si>
    <t>AÑOS LABORADOS POR DEDICACIÓN EN LA INSTITUCIÓN</t>
  </si>
  <si>
    <t>AÑOS A CONSIDERAR. (MENOS 4 AÑOS)</t>
  </si>
  <si>
    <t xml:space="preserve">Revisado por: </t>
  </si>
  <si>
    <t>Ing. Javier Anchundia Cevallos</t>
  </si>
  <si>
    <t>Supervisado por:</t>
  </si>
  <si>
    <t xml:space="preserve">Elaborado por: </t>
  </si>
  <si>
    <t xml:space="preserve">Analista 2 - Gestión de Remuneraciones y Atención al Usuario </t>
  </si>
  <si>
    <t>Beneficiario:  -------------------------------------------------------------------</t>
  </si>
  <si>
    <t xml:space="preserve">Analista 3 - Gestión de Remuneraciones y Atención al Usuario </t>
  </si>
  <si>
    <t>Director/a Financiera</t>
  </si>
  <si>
    <t>Ing. Sandra Reyes Álava</t>
  </si>
  <si>
    <t>Lcda. Glenda Macías Monge</t>
  </si>
  <si>
    <t xml:space="preserve">Director/a Administración de Talento Humano </t>
  </si>
  <si>
    <t xml:space="preserve">Ing. </t>
  </si>
  <si>
    <t>NOMBRE DEL DOCUMENTO:</t>
  </si>
  <si>
    <t>PROCEDIMIENTO:</t>
  </si>
  <si>
    <t>REVISIÓN: 1</t>
  </si>
  <si>
    <t>Pág. 1 de 1</t>
  </si>
  <si>
    <r>
      <rPr>
        <b/>
        <sz val="9"/>
        <color theme="1"/>
        <rFont val="Calibri"/>
        <family val="2"/>
        <scheme val="minor"/>
      </rPr>
      <t>Régimen Código de Trabajo.- E</t>
    </r>
    <r>
      <rPr>
        <sz val="9"/>
        <color theme="1"/>
        <rFont val="Calibri"/>
        <family val="2"/>
        <scheme val="minor"/>
      </rPr>
      <t>n concordancia a la Resolución RCU-SE-23-No.106-2016 del Órgano Colegiado Académico  de fecha octubre 11 del 2016. Percibirán la compensación económica que establece el Mandato Constituyente 2, en su artículo 8, de tres salarios básicos por año de servicio con un  máximo de doscientos diez (210) salarios mínimos básicos unificados del trabajador privado en total.</t>
    </r>
  </si>
  <si>
    <r>
      <rPr>
        <b/>
        <sz val="9"/>
        <color theme="1"/>
        <rFont val="Calibri"/>
        <family val="2"/>
        <scheme val="minor"/>
      </rPr>
      <t>Régimen LOSEP.-</t>
    </r>
    <r>
      <rPr>
        <sz val="9"/>
        <color theme="1"/>
        <rFont val="Calibri"/>
        <family val="2"/>
        <scheme val="minor"/>
      </rPr>
      <t xml:space="preserve"> Percibirán la compensación económica establecida en la Ley Orgánica de Servicio Público en el artículo 128 y 129; esto es cinco salarios básicos unificados del trabajador privado por año de servicio contados a partir del quinto año y hasta un monto máximo de ciento cincuenta (150) salarios básicos unificados, por una sola vez.  en concordancia a la Resolución RCU-SE-23-No.106-2016 del Órgano Colegiado Académico  de fecha octubre 11 del 2016.</t>
    </r>
  </si>
  <si>
    <r>
      <t xml:space="preserve">Régimen LOES.- </t>
    </r>
    <r>
      <rPr>
        <sz val="9"/>
        <color theme="1"/>
        <rFont val="Calibri"/>
        <family val="2"/>
        <scheme val="minor"/>
      </rPr>
      <t>Percibirán la compensación económica determinada en el artículo 85 y 86 del Reglamento de Carrera y Escalafón del Profesor e Investigador del Sistema Nacional de Educación Superior; esto es, esto es cinco salarios básicos unificados del trabajador privado por año de servicio contados a partir del quinto año y hasta un monto máximo de ciento cincuenta (150) salarios básicos unificados. En concordancia a la Resolución RCU-SE-23-No.106-2016 del Órgano Colegiado Académico  de fecha octubre 11 del 2016.</t>
    </r>
  </si>
  <si>
    <r>
      <t xml:space="preserve">Renuncia Voluntaria.- </t>
    </r>
    <r>
      <rPr>
        <sz val="9"/>
        <color theme="1"/>
        <rFont val="Calibri"/>
        <family val="2"/>
        <scheme val="minor"/>
      </rPr>
      <t xml:space="preserve">  Se sujetara al Acuerdo Ministerial No. MRL-2011-00158 en su articulo 10 que percibirán la compensación económica de cinco salarios básicos unificados del trabajador privado por año de servicio contados a partir del quinto año y hasta un monto máximo de ciento cincuenta (150) salarios básicos unificados, por una sola vez.  en concordancia a la Resolución RCU-SE-23-No.106-2016 del Órgano Colegiado Académico  de fecha octubre 11 del 2016.</t>
    </r>
  </si>
  <si>
    <r>
      <rPr>
        <b/>
        <sz val="9"/>
        <color theme="1"/>
        <rFont val="Calibri"/>
        <family val="2"/>
        <scheme val="minor"/>
      </rPr>
      <t>DECLARO:</t>
    </r>
    <r>
      <rPr>
        <sz val="9"/>
        <color theme="1"/>
        <rFont val="Calibri"/>
        <family val="2"/>
        <scheme val="minor"/>
      </rPr>
      <t xml:space="preserve"> No haber recibido indemnización alguna por supresión de puestos, compensación por renuncia voluntaria, jubilación voluntaria, jubilación obligatoria, o por supresión de puestos de Institución y Organismo Público que se financie con fondos del Estado, y no tener ningún impedimento legal; y, que acepto en todas sus partes la presente liquidación y manifiesto en forma expresa que ningún reclamo posterior tengo que formular en contra de la Universidad Laica Eloy Alfaro de Manabí, ni de sus personeros.</t>
    </r>
  </si>
  <si>
    <r>
      <rPr>
        <b/>
        <sz val="9"/>
        <color theme="1"/>
        <rFont val="Calibri"/>
        <family val="2"/>
        <scheme val="minor"/>
      </rPr>
      <t>CÁLCULO:</t>
    </r>
    <r>
      <rPr>
        <sz val="9"/>
        <color theme="1"/>
        <rFont val="Calibri"/>
        <family val="2"/>
        <scheme val="minor"/>
      </rPr>
      <t xml:space="preserve"> Basado en documentos proporcionados del historial de trabajo del funcionario que reposa en la institución y el historial de aportaciones registradas en el Instituto Ecuatoriano de Seguridad Social; solicitados como requisitos previos.</t>
    </r>
  </si>
  <si>
    <t>TIEMPO PARCIAL:</t>
  </si>
  <si>
    <t>MEDIO TIEMPO:</t>
  </si>
  <si>
    <t>TIEMPO COMPLETO:</t>
  </si>
  <si>
    <t>VALOR POR COMPENSACIÓN:</t>
  </si>
  <si>
    <t xml:space="preserve">CÁLCULO </t>
  </si>
  <si>
    <t>Autoriza Pago:</t>
  </si>
  <si>
    <t>FORMATO DE TABLA DE CÁLCULO</t>
  </si>
  <si>
    <t>CÓDIGO:  PHS-02-F-005</t>
  </si>
  <si>
    <t>DESVINCULACIÓN DE SERVIDOR POR RENUNCIA VOLUNTARIA CON COMPENSACIÓN ECONÓMICA</t>
  </si>
  <si>
    <t>RENUNCIA VOLUNTARIA</t>
  </si>
  <si>
    <t>CÉDULA DE IDENTIDAD:</t>
  </si>
  <si>
    <t>RÉGIMEN:</t>
  </si>
  <si>
    <t>UNIDAD ACADÉMICA/DPTO.: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</si>
</sst>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300A]\ #,##0.00"/>
  </numFmts>
  <fonts count="14" x14ac:knownFonts="1">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sz val="7"/>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b/>
      <sz val="16"/>
      <color theme="1"/>
      <name val="Calibri"/>
      <family val="2"/>
      <scheme val="minor"/>
    </font>
    <font>
      <sz val="9"/>
      <color theme="1"/>
      <name val="Calibri"/>
      <family val="2"/>
      <scheme val="minor"/>
    </font>
    <font>
      <b/>
      <sz val="9"/>
      <color theme="1"/>
      <name val="Calibri"/>
      <family val="2"/>
      <scheme val="minor"/>
    </font>
    <font>
      <b/>
      <sz val="11"/>
      <color theme="1"/>
      <name val="Times New Roman"/>
      <family val="1"/>
    </font>
    <font>
      <sz val="11"/>
      <color theme="1"/>
      <name val="Calibri"/>
      <family val="2"/>
      <scheme val="minor"/>
    </font>
    <font>
      <b/>
      <sz val="7"/>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s>
  <cellStyleXfs count="2">
    <xf numFmtId="0" fontId="0" fillId="0" borderId="0"/>
    <xf numFmtId="164" fontId="12" fillId="0" borderId="0" applyFont="0" applyFill="0" applyBorder="0" applyAlignment="0" applyProtection="0"/>
  </cellStyleXfs>
  <cellXfs count="182">
    <xf numFmtId="0" fontId="0" fillId="0" borderId="0" xfId="0"/>
    <xf numFmtId="0" fontId="0" fillId="0" borderId="0" xfId="0" applyBorder="1"/>
    <xf numFmtId="0" fontId="0" fillId="0" borderId="3" xfId="0" applyBorder="1"/>
    <xf numFmtId="0" fontId="5" fillId="0" borderId="0" xfId="0" applyFont="1"/>
    <xf numFmtId="0" fontId="7" fillId="0" borderId="0" xfId="0" applyFont="1"/>
    <xf numFmtId="0" fontId="6" fillId="3" borderId="0" xfId="0" applyFont="1" applyFill="1" applyBorder="1" applyAlignment="1">
      <alignment horizontal="left"/>
    </xf>
    <xf numFmtId="0" fontId="1" fillId="3" borderId="0" xfId="0" applyFont="1" applyFill="1" applyBorder="1" applyAlignment="1">
      <alignment horizontal="left"/>
    </xf>
    <xf numFmtId="0" fontId="6" fillId="3" borderId="0" xfId="0" applyFont="1" applyFill="1" applyBorder="1" applyAlignment="1">
      <alignment horizontal="left" vertical="center" wrapText="1"/>
    </xf>
    <xf numFmtId="0" fontId="6" fillId="3" borderId="0" xfId="0" applyFont="1" applyFill="1" applyBorder="1" applyAlignment="1">
      <alignment horizontal="left" wrapText="1"/>
    </xf>
    <xf numFmtId="0" fontId="1" fillId="2" borderId="13" xfId="0" applyFont="1" applyFill="1" applyBorder="1" applyAlignment="1">
      <alignment horizontal="center" vertical="center" wrapText="1"/>
    </xf>
    <xf numFmtId="0" fontId="5" fillId="4" borderId="0" xfId="0" applyFont="1" applyFill="1"/>
    <xf numFmtId="0" fontId="6" fillId="4" borderId="0" xfId="0" applyFont="1" applyFill="1" applyBorder="1" applyAlignment="1">
      <alignment horizontal="center"/>
    </xf>
    <xf numFmtId="0" fontId="5" fillId="4" borderId="0" xfId="0" applyFont="1" applyFill="1" applyBorder="1" applyAlignment="1">
      <alignment horizontal="right"/>
    </xf>
    <xf numFmtId="0" fontId="5" fillId="4" borderId="0" xfId="0" applyFont="1" applyFill="1" applyBorder="1"/>
    <xf numFmtId="2" fontId="5" fillId="0" borderId="0" xfId="0" applyNumberFormat="1" applyFont="1"/>
    <xf numFmtId="0" fontId="6" fillId="4" borderId="0" xfId="0" applyFont="1" applyFill="1" applyBorder="1" applyAlignment="1"/>
    <xf numFmtId="0" fontId="5" fillId="5" borderId="0" xfId="0" applyFont="1" applyFill="1" applyBorder="1"/>
    <xf numFmtId="0" fontId="5" fillId="5" borderId="0" xfId="0" applyFont="1" applyFill="1"/>
    <xf numFmtId="0" fontId="1" fillId="6" borderId="13" xfId="0" applyFont="1" applyFill="1" applyBorder="1" applyAlignment="1">
      <alignment horizontal="center" vertical="center" wrapText="1"/>
    </xf>
    <xf numFmtId="0" fontId="5" fillId="4" borderId="0" xfId="0" applyFont="1" applyFill="1" applyBorder="1" applyAlignment="1">
      <alignment horizontal="left"/>
    </xf>
    <xf numFmtId="49" fontId="5" fillId="4" borderId="0" xfId="0" applyNumberFormat="1" applyFont="1" applyFill="1" applyBorder="1" applyAlignment="1">
      <alignment horizontal="right"/>
    </xf>
    <xf numFmtId="14" fontId="6" fillId="4" borderId="0" xfId="0" applyNumberFormat="1" applyFont="1" applyFill="1" applyBorder="1" applyAlignment="1">
      <alignment horizontal="center"/>
    </xf>
    <xf numFmtId="14" fontId="5" fillId="8" borderId="0" xfId="0" applyNumberFormat="1" applyFont="1" applyFill="1"/>
    <xf numFmtId="0" fontId="5" fillId="8" borderId="0" xfId="0" applyFont="1" applyFill="1"/>
    <xf numFmtId="0" fontId="5" fillId="6" borderId="0" xfId="0" applyFont="1" applyFill="1"/>
    <xf numFmtId="0" fontId="7" fillId="6" borderId="0" xfId="0" applyFont="1" applyFill="1"/>
    <xf numFmtId="0" fontId="1" fillId="7" borderId="16" xfId="0" applyFont="1" applyFill="1" applyBorder="1" applyAlignment="1">
      <alignment horizontal="center" vertical="center" wrapText="1"/>
    </xf>
    <xf numFmtId="0" fontId="6" fillId="7" borderId="17" xfId="0" applyFont="1" applyFill="1" applyBorder="1" applyAlignment="1">
      <alignment vertical="center" wrapText="1"/>
    </xf>
    <xf numFmtId="0" fontId="0" fillId="0" borderId="17" xfId="0" applyBorder="1" applyAlignment="1">
      <alignment vertical="center" wrapText="1"/>
    </xf>
    <xf numFmtId="0" fontId="0" fillId="0" borderId="17" xfId="0" applyBorder="1" applyAlignment="1">
      <alignment horizontal="right" vertical="center" wrapText="1"/>
    </xf>
    <xf numFmtId="0" fontId="6" fillId="7" borderId="1" xfId="0" applyFont="1" applyFill="1" applyBorder="1"/>
    <xf numFmtId="0" fontId="0" fillId="0" borderId="1" xfId="0" applyBorder="1"/>
    <xf numFmtId="0" fontId="3" fillId="0" borderId="0" xfId="0" applyFont="1"/>
    <xf numFmtId="0" fontId="0" fillId="0" borderId="0" xfId="0"/>
    <xf numFmtId="0" fontId="10" fillId="0" borderId="0" xfId="0" applyFont="1" applyBorder="1" applyAlignment="1">
      <alignment horizontal="center"/>
    </xf>
    <xf numFmtId="3" fontId="10" fillId="0" borderId="0" xfId="0" applyNumberFormat="1" applyFont="1" applyBorder="1" applyAlignment="1">
      <alignment horizontal="center"/>
    </xf>
    <xf numFmtId="2" fontId="10" fillId="0" borderId="0" xfId="0" applyNumberFormat="1" applyFont="1" applyBorder="1" applyAlignment="1">
      <alignment horizontal="center"/>
    </xf>
    <xf numFmtId="0" fontId="3" fillId="0" borderId="0" xfId="0" applyFont="1" applyBorder="1"/>
    <xf numFmtId="165" fontId="9" fillId="9" borderId="21" xfId="0" applyNumberFormat="1" applyFont="1" applyFill="1" applyBorder="1" applyAlignment="1">
      <alignment horizontal="right"/>
    </xf>
    <xf numFmtId="0" fontId="0" fillId="0" borderId="6" xfId="0" applyBorder="1"/>
    <xf numFmtId="0" fontId="0" fillId="0" borderId="32" xfId="0" applyBorder="1"/>
    <xf numFmtId="0" fontId="9" fillId="0" borderId="0" xfId="0" applyFont="1" applyBorder="1" applyAlignment="1">
      <alignment horizontal="center"/>
    </xf>
    <xf numFmtId="165" fontId="10" fillId="6" borderId="21" xfId="0" applyNumberFormat="1" applyFont="1" applyFill="1" applyBorder="1" applyAlignment="1">
      <alignment horizontal="right"/>
    </xf>
    <xf numFmtId="0" fontId="10" fillId="0" borderId="6" xfId="0" applyFont="1" applyBorder="1"/>
    <xf numFmtId="0" fontId="9" fillId="0" borderId="6" xfId="0" applyFont="1" applyBorder="1"/>
    <xf numFmtId="0" fontId="10" fillId="0" borderId="6" xfId="0" applyFont="1" applyBorder="1" applyAlignment="1">
      <alignment horizontal="right"/>
    </xf>
    <xf numFmtId="0" fontId="10" fillId="7" borderId="1" xfId="0" applyFont="1" applyFill="1" applyBorder="1" applyAlignment="1">
      <alignment horizontal="center" vertical="center" wrapText="1"/>
    </xf>
    <xf numFmtId="0" fontId="9" fillId="0" borderId="40" xfId="0" applyFont="1" applyBorder="1"/>
    <xf numFmtId="0" fontId="9" fillId="0" borderId="19" xfId="0" applyFont="1" applyBorder="1" applyAlignment="1">
      <alignment horizontal="left"/>
    </xf>
    <xf numFmtId="0" fontId="9" fillId="0" borderId="19" xfId="0" applyFont="1" applyBorder="1"/>
    <xf numFmtId="165" fontId="9" fillId="6" borderId="20" xfId="0" applyNumberFormat="1" applyFont="1" applyFill="1" applyBorder="1" applyAlignment="1">
      <alignment horizontal="right"/>
    </xf>
    <xf numFmtId="165" fontId="10" fillId="6" borderId="40" xfId="0" applyNumberFormat="1" applyFont="1" applyFill="1" applyBorder="1" applyAlignment="1">
      <alignment horizontal="right"/>
    </xf>
    <xf numFmtId="0" fontId="0" fillId="0" borderId="41" xfId="0" applyBorder="1"/>
    <xf numFmtId="0" fontId="0" fillId="0" borderId="20" xfId="0" applyBorder="1"/>
    <xf numFmtId="0" fontId="10" fillId="7" borderId="1" xfId="0" applyFont="1" applyFill="1" applyBorder="1" applyAlignment="1">
      <alignment horizontal="center" vertical="center" wrapText="1"/>
    </xf>
    <xf numFmtId="0" fontId="10" fillId="0" borderId="0"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0" xfId="0" applyFont="1" applyBorder="1" applyAlignment="1">
      <alignment horizont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13" fillId="0" borderId="25" xfId="0" applyFont="1" applyBorder="1" applyAlignment="1">
      <alignment horizontal="center" vertical="top"/>
    </xf>
    <xf numFmtId="0" fontId="13" fillId="0" borderId="6" xfId="0" applyFont="1" applyBorder="1" applyAlignment="1">
      <alignment horizontal="center" vertical="top"/>
    </xf>
    <xf numFmtId="0" fontId="13" fillId="0" borderId="8" xfId="0" applyFont="1" applyBorder="1" applyAlignment="1">
      <alignment horizontal="center" vertical="top"/>
    </xf>
    <xf numFmtId="0" fontId="2" fillId="10" borderId="23" xfId="0" applyFont="1" applyFill="1" applyBorder="1" applyAlignment="1">
      <alignment horizontal="center"/>
    </xf>
    <xf numFmtId="0" fontId="2" fillId="10" borderId="1" xfId="0" applyFont="1" applyFill="1" applyBorder="1" applyAlignment="1">
      <alignment horizontal="center"/>
    </xf>
    <xf numFmtId="49" fontId="2" fillId="0" borderId="19" xfId="0" applyNumberFormat="1" applyFont="1" applyBorder="1" applyAlignment="1">
      <alignment horizontal="center" vertical="top"/>
    </xf>
    <xf numFmtId="0" fontId="2" fillId="0" borderId="0" xfId="0" applyFont="1" applyBorder="1" applyAlignment="1">
      <alignment horizontal="center" vertical="top"/>
    </xf>
    <xf numFmtId="0" fontId="2" fillId="0" borderId="7" xfId="0" applyFont="1" applyBorder="1" applyAlignment="1">
      <alignment horizontal="center" vertical="top"/>
    </xf>
    <xf numFmtId="0" fontId="2" fillId="10" borderId="24" xfId="0" applyFont="1" applyFill="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7" xfId="0" applyFont="1" applyBorder="1" applyAlignment="1">
      <alignment horizontal="center"/>
    </xf>
    <xf numFmtId="0" fontId="2" fillId="0" borderId="25" xfId="0" applyFont="1" applyBorder="1" applyAlignment="1">
      <alignment horizontal="center"/>
    </xf>
    <xf numFmtId="0" fontId="2" fillId="0" borderId="8" xfId="0" applyFont="1" applyBorder="1" applyAlignment="1">
      <alignment horizontal="center"/>
    </xf>
    <xf numFmtId="14" fontId="3" fillId="0" borderId="27" xfId="0" applyNumberFormat="1" applyFont="1" applyBorder="1" applyAlignment="1">
      <alignment horizontal="center" vertical="center" wrapText="1"/>
    </xf>
    <xf numFmtId="14" fontId="3" fillId="0" borderId="28" xfId="0" applyNumberFormat="1" applyFont="1" applyBorder="1" applyAlignment="1">
      <alignment horizontal="center" vertical="center" wrapText="1"/>
    </xf>
    <xf numFmtId="0" fontId="10" fillId="10" borderId="19" xfId="0" applyFont="1" applyFill="1" applyBorder="1" applyAlignment="1">
      <alignment horizontal="center" vertical="top"/>
    </xf>
    <xf numFmtId="0" fontId="10" fillId="10" borderId="0" xfId="0" applyFont="1" applyFill="1" applyBorder="1" applyAlignment="1">
      <alignment horizontal="center" vertical="top"/>
    </xf>
    <xf numFmtId="0" fontId="10" fillId="10" borderId="21" xfId="0" applyFont="1" applyFill="1" applyBorder="1" applyAlignment="1">
      <alignment horizontal="center" vertical="top"/>
    </xf>
    <xf numFmtId="0" fontId="9" fillId="0" borderId="23" xfId="0" applyFont="1" applyBorder="1" applyAlignment="1">
      <alignment horizontal="justify" vertical="top" wrapText="1"/>
    </xf>
    <xf numFmtId="0" fontId="9" fillId="0" borderId="1" xfId="0" applyFont="1" applyBorder="1" applyAlignment="1">
      <alignment horizontal="justify" vertical="top" wrapText="1"/>
    </xf>
    <xf numFmtId="0" fontId="9" fillId="0" borderId="24" xfId="0" applyFont="1" applyBorder="1" applyAlignment="1">
      <alignment horizontal="justify" vertical="top" wrapText="1"/>
    </xf>
    <xf numFmtId="0" fontId="2" fillId="0" borderId="4" xfId="0" applyFont="1" applyBorder="1" applyAlignment="1">
      <alignment horizontal="center"/>
    </xf>
    <xf numFmtId="0" fontId="2" fillId="0" borderId="21" xfId="0" applyFont="1" applyBorder="1" applyAlignment="1">
      <alignment horizontal="center"/>
    </xf>
    <xf numFmtId="0" fontId="11" fillId="0" borderId="0" xfId="0" applyFont="1" applyAlignment="1">
      <alignment horizontal="center" vertical="center"/>
    </xf>
    <xf numFmtId="0" fontId="2" fillId="0" borderId="31" xfId="0" applyFont="1" applyBorder="1" applyAlignment="1">
      <alignment horizontal="center"/>
    </xf>
    <xf numFmtId="0" fontId="2" fillId="0" borderId="3" xfId="0" applyFont="1" applyBorder="1" applyAlignment="1">
      <alignment horizontal="center"/>
    </xf>
    <xf numFmtId="0" fontId="2" fillId="0" borderId="20" xfId="0" applyFont="1" applyBorder="1" applyAlignment="1">
      <alignment horizontal="center"/>
    </xf>
    <xf numFmtId="0" fontId="9" fillId="0" borderId="41" xfId="0" applyNumberFormat="1" applyFont="1" applyFill="1" applyBorder="1" applyAlignment="1">
      <alignment horizontal="justify" vertical="center" wrapText="1"/>
    </xf>
    <xf numFmtId="0" fontId="9" fillId="0" borderId="3" xfId="0" applyNumberFormat="1" applyFont="1" applyFill="1" applyBorder="1" applyAlignment="1">
      <alignment horizontal="justify" vertical="center" wrapText="1"/>
    </xf>
    <xf numFmtId="0" fontId="9" fillId="0" borderId="20" xfId="0" applyNumberFormat="1" applyFont="1" applyFill="1" applyBorder="1" applyAlignment="1">
      <alignment horizontal="justify" vertical="center" wrapText="1"/>
    </xf>
    <xf numFmtId="0" fontId="9" fillId="0" borderId="19"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21" xfId="0" applyFont="1" applyFill="1" applyBorder="1" applyAlignment="1">
      <alignment horizontal="justify" vertical="top" wrapText="1"/>
    </xf>
    <xf numFmtId="0" fontId="10" fillId="0" borderId="19" xfId="0" applyFont="1" applyBorder="1" applyAlignment="1">
      <alignment horizontal="justify"/>
    </xf>
    <xf numFmtId="0" fontId="10" fillId="0" borderId="0" xfId="0" applyFont="1" applyBorder="1" applyAlignment="1">
      <alignment horizontal="justify"/>
    </xf>
    <xf numFmtId="0" fontId="10" fillId="0" borderId="21" xfId="0" applyFont="1" applyBorder="1" applyAlignment="1">
      <alignment horizontal="justify"/>
    </xf>
    <xf numFmtId="0" fontId="10" fillId="10" borderId="18" xfId="0" applyFont="1" applyFill="1" applyBorder="1" applyAlignment="1">
      <alignment horizontal="center" vertical="top" wrapText="1"/>
    </xf>
    <xf numFmtId="0" fontId="10" fillId="10" borderId="9" xfId="0" applyFont="1" applyFill="1" applyBorder="1" applyAlignment="1">
      <alignment horizontal="center" vertical="top" wrapText="1"/>
    </xf>
    <xf numFmtId="0" fontId="10" fillId="10" borderId="22" xfId="0" applyFont="1" applyFill="1" applyBorder="1" applyAlignment="1">
      <alignment horizontal="center" vertical="top" wrapText="1"/>
    </xf>
    <xf numFmtId="0" fontId="10" fillId="7" borderId="24"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0" fillId="10" borderId="22"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0" borderId="19" xfId="0" applyFont="1" applyBorder="1" applyAlignment="1">
      <alignment horizontal="justify" vertical="top"/>
    </xf>
    <xf numFmtId="0" fontId="10" fillId="0" borderId="0" xfId="0" applyFont="1" applyBorder="1" applyAlignment="1">
      <alignment horizontal="justify" vertical="top"/>
    </xf>
    <xf numFmtId="0" fontId="10" fillId="0" borderId="21" xfId="0" applyFont="1" applyBorder="1" applyAlignment="1">
      <alignment horizontal="justify" vertical="top"/>
    </xf>
    <xf numFmtId="0" fontId="2" fillId="0" borderId="19" xfId="0" applyFont="1" applyBorder="1" applyAlignment="1"/>
    <xf numFmtId="0" fontId="3" fillId="0" borderId="0" xfId="0" applyFont="1" applyBorder="1" applyAlignment="1"/>
    <xf numFmtId="0" fontId="4" fillId="0" borderId="4" xfId="0" applyFont="1" applyBorder="1" applyAlignment="1">
      <alignment horizontal="center"/>
    </xf>
    <xf numFmtId="0" fontId="4" fillId="0" borderId="0" xfId="0" applyFont="1" applyBorder="1" applyAlignment="1">
      <alignment horizontal="center"/>
    </xf>
    <xf numFmtId="0" fontId="4" fillId="0" borderId="21" xfId="0" applyFont="1" applyBorder="1" applyAlignment="1">
      <alignment horizontal="center"/>
    </xf>
    <xf numFmtId="0" fontId="10" fillId="6" borderId="41" xfId="0" applyFont="1" applyFill="1" applyBorder="1" applyAlignment="1">
      <alignment horizontal="right"/>
    </xf>
    <xf numFmtId="0" fontId="10" fillId="6" borderId="3" xfId="0" applyFont="1" applyFill="1" applyBorder="1" applyAlignment="1">
      <alignment horizontal="right"/>
    </xf>
    <xf numFmtId="0" fontId="10" fillId="6" borderId="25" xfId="0" applyFont="1" applyFill="1" applyBorder="1" applyAlignment="1">
      <alignment horizontal="right"/>
    </xf>
    <xf numFmtId="0" fontId="10" fillId="6" borderId="6" xfId="0" applyFont="1" applyFill="1" applyBorder="1" applyAlignment="1">
      <alignment horizontal="right"/>
    </xf>
    <xf numFmtId="0" fontId="2" fillId="10" borderId="18" xfId="0" applyFont="1" applyFill="1" applyBorder="1" applyAlignment="1">
      <alignment horizontal="center" vertical="top" wrapText="1"/>
    </xf>
    <xf numFmtId="0" fontId="2" fillId="10" borderId="9" xfId="0" applyFont="1" applyFill="1" applyBorder="1" applyAlignment="1">
      <alignment horizontal="center" vertical="top" wrapText="1"/>
    </xf>
    <xf numFmtId="0" fontId="2" fillId="10" borderId="2" xfId="0" applyFont="1" applyFill="1" applyBorder="1" applyAlignment="1">
      <alignment horizontal="center" vertical="top" wrapText="1"/>
    </xf>
    <xf numFmtId="0" fontId="2" fillId="10" borderId="6" xfId="0" applyFont="1" applyFill="1" applyBorder="1" applyAlignment="1">
      <alignment horizontal="center" vertical="top" wrapText="1"/>
    </xf>
    <xf numFmtId="0" fontId="2" fillId="10" borderId="40" xfId="0" applyFont="1" applyFill="1" applyBorder="1" applyAlignment="1">
      <alignment horizontal="center" vertical="top" wrapText="1"/>
    </xf>
    <xf numFmtId="0" fontId="2" fillId="0" borderId="25" xfId="0" applyFont="1" applyBorder="1" applyAlignment="1"/>
    <xf numFmtId="0" fontId="3" fillId="0" borderId="6" xfId="0" applyFont="1" applyBorder="1" applyAlignment="1"/>
    <xf numFmtId="0" fontId="9" fillId="0" borderId="0" xfId="0" applyFont="1" applyBorder="1" applyAlignment="1"/>
    <xf numFmtId="0" fontId="0" fillId="0" borderId="0" xfId="0" applyBorder="1" applyAlignment="1"/>
    <xf numFmtId="0" fontId="0" fillId="0" borderId="21" xfId="0" applyBorder="1" applyAlignment="1"/>
    <xf numFmtId="0" fontId="10" fillId="0" borderId="23" xfId="0" applyFont="1" applyBorder="1" applyAlignment="1">
      <alignment horizontal="left" vertical="center" wrapText="1"/>
    </xf>
    <xf numFmtId="0" fontId="0" fillId="0" borderId="1" xfId="0" applyBorder="1" applyAlignment="1">
      <alignment horizontal="left" vertical="center" wrapText="1"/>
    </xf>
    <xf numFmtId="0" fontId="10" fillId="0" borderId="23" xfId="0" applyFont="1" applyBorder="1" applyAlignment="1">
      <alignment vertical="center" wrapText="1"/>
    </xf>
    <xf numFmtId="0" fontId="0" fillId="0" borderId="1" xfId="0" applyBorder="1" applyAlignment="1">
      <alignment vertical="center" wrapText="1"/>
    </xf>
    <xf numFmtId="0" fontId="10" fillId="0" borderId="31" xfId="0" applyFont="1" applyBorder="1" applyAlignment="1">
      <alignment horizontal="center" vertical="center" wrapText="1"/>
    </xf>
    <xf numFmtId="0" fontId="0" fillId="0" borderId="3" xfId="0" applyBorder="1" applyAlignment="1">
      <alignment horizontal="center" vertical="center" wrapText="1"/>
    </xf>
    <xf numFmtId="0" fontId="0" fillId="0" borderId="2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0" xfId="0" applyBorder="1" applyAlignment="1">
      <alignment horizontal="center" vertical="center" wrapText="1"/>
    </xf>
    <xf numFmtId="0" fontId="10" fillId="0" borderId="1" xfId="0" applyFont="1" applyBorder="1" applyAlignment="1">
      <alignment horizontal="distributed" vertical="center" wrapText="1"/>
    </xf>
    <xf numFmtId="0" fontId="0" fillId="0" borderId="1" xfId="0" applyBorder="1" applyAlignment="1">
      <alignment horizontal="distributed" vertical="center" wrapText="1"/>
    </xf>
    <xf numFmtId="0" fontId="10" fillId="0" borderId="1" xfId="0" applyFont="1" applyBorder="1" applyAlignment="1">
      <alignment vertical="center" wrapText="1"/>
    </xf>
    <xf numFmtId="0" fontId="2" fillId="0" borderId="41" xfId="0" applyFont="1" applyBorder="1" applyAlignment="1"/>
    <xf numFmtId="0" fontId="3" fillId="0" borderId="3" xfId="0" applyFont="1" applyBorder="1" applyAlignment="1"/>
    <xf numFmtId="0" fontId="9" fillId="0" borderId="3" xfId="0" applyFont="1" applyBorder="1" applyAlignment="1"/>
    <xf numFmtId="0" fontId="0" fillId="0" borderId="3" xfId="0" applyBorder="1" applyAlignment="1"/>
    <xf numFmtId="0" fontId="0" fillId="0" borderId="20" xfId="0" applyBorder="1" applyAlignment="1"/>
    <xf numFmtId="49" fontId="9" fillId="0" borderId="0" xfId="0" applyNumberFormat="1" applyFont="1" applyBorder="1" applyAlignment="1"/>
    <xf numFmtId="0" fontId="0" fillId="0" borderId="29" xfId="0" applyBorder="1" applyAlignment="1"/>
    <xf numFmtId="0" fontId="0" fillId="0" borderId="38" xfId="0" applyBorder="1" applyAlignment="1"/>
    <xf numFmtId="0" fontId="0" fillId="0" borderId="30" xfId="0" applyBorder="1" applyAlignment="1"/>
    <xf numFmtId="0" fontId="0" fillId="0" borderId="36" xfId="0" applyBorder="1" applyAlignment="1"/>
    <xf numFmtId="0" fontId="0" fillId="0" borderId="37" xfId="0" applyBorder="1" applyAlignment="1"/>
    <xf numFmtId="0" fontId="0" fillId="0" borderId="39" xfId="0" applyBorder="1" applyAlignment="1"/>
    <xf numFmtId="0" fontId="10" fillId="0" borderId="35" xfId="0" applyFont="1" applyBorder="1" applyAlignment="1">
      <alignment horizontal="left" vertical="center"/>
    </xf>
    <xf numFmtId="0" fontId="10" fillId="0" borderId="34" xfId="0" applyFont="1" applyBorder="1" applyAlignment="1">
      <alignment horizontal="left" vertical="center"/>
    </xf>
    <xf numFmtId="0" fontId="10" fillId="0" borderId="5" xfId="0" applyFont="1" applyBorder="1" applyAlignment="1">
      <alignment horizontal="left" vertical="center"/>
    </xf>
    <xf numFmtId="0" fontId="10" fillId="0" borderId="8" xfId="0" applyFont="1" applyBorder="1" applyAlignment="1">
      <alignment horizontal="left" vertical="center"/>
    </xf>
    <xf numFmtId="0" fontId="10" fillId="0" borderId="4" xfId="0" applyFont="1" applyBorder="1" applyAlignment="1">
      <alignment horizontal="left" vertical="center"/>
    </xf>
    <xf numFmtId="0" fontId="10" fillId="0" borderId="7" xfId="0" applyFont="1" applyBorder="1" applyAlignment="1">
      <alignment horizontal="left" vertical="center"/>
    </xf>
    <xf numFmtId="0" fontId="10" fillId="0" borderId="35" xfId="0" applyFont="1" applyBorder="1" applyAlignment="1">
      <alignment horizontal="justify" vertical="distributed"/>
    </xf>
    <xf numFmtId="0" fontId="10" fillId="0" borderId="33" xfId="0" applyFont="1" applyBorder="1" applyAlignment="1">
      <alignment horizontal="justify" vertical="distributed"/>
    </xf>
    <xf numFmtId="0" fontId="10" fillId="0" borderId="34" xfId="0" applyFont="1" applyBorder="1" applyAlignment="1">
      <alignment horizontal="justify" vertical="distributed"/>
    </xf>
    <xf numFmtId="0" fontId="10" fillId="0" borderId="4" xfId="0" applyFont="1" applyBorder="1" applyAlignment="1">
      <alignment horizontal="center" vertical="distributed"/>
    </xf>
    <xf numFmtId="0" fontId="10" fillId="0" borderId="0" xfId="0" applyFont="1" applyBorder="1" applyAlignment="1">
      <alignment horizontal="center" vertical="distributed"/>
    </xf>
    <xf numFmtId="0" fontId="10" fillId="0" borderId="7" xfId="0" applyFont="1" applyBorder="1" applyAlignment="1">
      <alignment horizontal="center" vertical="distributed"/>
    </xf>
    <xf numFmtId="0" fontId="10" fillId="0" borderId="31" xfId="0" applyFont="1" applyBorder="1" applyAlignment="1">
      <alignment horizontal="justify"/>
    </xf>
    <xf numFmtId="0" fontId="10" fillId="0" borderId="3" xfId="0" applyFont="1" applyBorder="1" applyAlignment="1">
      <alignment horizontal="justify"/>
    </xf>
    <xf numFmtId="0" fontId="10" fillId="0" borderId="32" xfId="0" applyFont="1" applyBorder="1" applyAlignment="1">
      <alignment horizontal="justify"/>
    </xf>
    <xf numFmtId="0" fontId="10" fillId="0" borderId="5" xfId="0" applyFont="1" applyBorder="1" applyAlignment="1">
      <alignment horizontal="distributed"/>
    </xf>
    <xf numFmtId="0" fontId="10" fillId="0" borderId="6" xfId="0" applyFont="1" applyBorder="1" applyAlignment="1">
      <alignment horizontal="distributed"/>
    </xf>
    <xf numFmtId="0" fontId="10" fillId="0" borderId="8" xfId="0" applyFont="1" applyBorder="1" applyAlignment="1">
      <alignment horizontal="distributed"/>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12" xfId="0" applyFont="1" applyFill="1" applyBorder="1" applyAlignment="1">
      <alignment horizontal="center"/>
    </xf>
    <xf numFmtId="0" fontId="1" fillId="2" borderId="10" xfId="0" applyFont="1" applyFill="1" applyBorder="1" applyAlignment="1">
      <alignment horizontal="center" wrapText="1"/>
    </xf>
    <xf numFmtId="0" fontId="1" fillId="2" borderId="12" xfId="0" applyFont="1" applyFill="1" applyBorder="1" applyAlignment="1">
      <alignment horizontal="center" wrapText="1"/>
    </xf>
    <xf numFmtId="0" fontId="1" fillId="6" borderId="10" xfId="0" applyFont="1" applyFill="1" applyBorder="1" applyAlignment="1">
      <alignment horizontal="center" vertical="center" wrapText="1"/>
    </xf>
    <xf numFmtId="0" fontId="1" fillId="6" borderId="12" xfId="0" applyFont="1" applyFill="1" applyBorder="1" applyAlignment="1">
      <alignment horizontal="center" vertical="center" wrapText="1"/>
    </xf>
  </cellXfs>
  <cellStyles count="2">
    <cellStyle name="Millares 2" xfId="1"/>
    <cellStyle name="Normal" xfId="0" builtinId="0"/>
  </cellStyles>
  <dxfs count="0"/>
  <tableStyles count="0" defaultTableStyle="TableStyleMedium2" defaultPivotStyle="PivotStyleLight16"/>
  <colors>
    <mruColors>
      <color rgb="FF20C6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9</xdr:col>
      <xdr:colOff>0</xdr:colOff>
      <xdr:row>12</xdr:row>
      <xdr:rowOff>28575</xdr:rowOff>
    </xdr:from>
    <xdr:ext cx="184731" cy="264560"/>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6105525" y="18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editAs="oneCell">
    <xdr:from>
      <xdr:col>1</xdr:col>
      <xdr:colOff>206376</xdr:colOff>
      <xdr:row>5</xdr:row>
      <xdr:rowOff>127006</xdr:rowOff>
    </xdr:from>
    <xdr:to>
      <xdr:col>1</xdr:col>
      <xdr:colOff>746142</xdr:colOff>
      <xdr:row>8</xdr:row>
      <xdr:rowOff>126999</xdr:rowOff>
    </xdr:to>
    <xdr:pic>
      <xdr:nvPicPr>
        <xdr:cNvPr id="28" name="Imagen 27">
          <a:extLst>
            <a:ext uri="{FF2B5EF4-FFF2-40B4-BE49-F238E27FC236}">
              <a16:creationId xmlns="" xmlns:a16="http://schemas.microsoft.com/office/drawing/2014/main" id="{9018E237-28C0-4209-92B0-31E5A7574F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8376" y="1008069"/>
          <a:ext cx="539766" cy="4921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bro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topLeftCell="A7" zoomScale="120" zoomScaleNormal="120" workbookViewId="0">
      <selection activeCell="G20" sqref="G20:G21"/>
    </sheetView>
  </sheetViews>
  <sheetFormatPr baseColWidth="10" defaultRowHeight="15" x14ac:dyDescent="0.25"/>
  <cols>
    <col min="1" max="1" width="11.42578125" style="33" customWidth="1"/>
    <col min="2" max="2" width="14.28515625" customWidth="1"/>
    <col min="3" max="3" width="7.42578125" customWidth="1"/>
    <col min="4" max="4" width="12.28515625" customWidth="1"/>
    <col min="5" max="5" width="9.140625" customWidth="1"/>
    <col min="6" max="6" width="8.140625" customWidth="1"/>
    <col min="7" max="7" width="10.42578125" customWidth="1"/>
    <col min="8" max="8" width="9.7109375" customWidth="1"/>
    <col min="9" max="9" width="10.85546875" customWidth="1"/>
    <col min="10" max="10" width="11.42578125" hidden="1" customWidth="1"/>
  </cols>
  <sheetData>
    <row r="1" spans="1:16" ht="15" customHeight="1" x14ac:dyDescent="0.25">
      <c r="B1" s="85"/>
      <c r="C1" s="85"/>
      <c r="D1" s="85"/>
      <c r="E1" s="85"/>
      <c r="F1" s="85"/>
      <c r="G1" s="85"/>
      <c r="H1" s="85"/>
      <c r="I1" s="85"/>
    </row>
    <row r="2" spans="1:16" s="32" customFormat="1" ht="9" customHeight="1" x14ac:dyDescent="0.2">
      <c r="A2" s="37"/>
    </row>
    <row r="3" spans="1:16" s="32" customFormat="1" ht="9" customHeight="1" x14ac:dyDescent="0.2">
      <c r="A3" s="37"/>
    </row>
    <row r="4" spans="1:16" s="32" customFormat="1" ht="18" customHeight="1" x14ac:dyDescent="0.2">
      <c r="A4" s="37"/>
    </row>
    <row r="5" spans="1:16" s="32" customFormat="1" ht="18.75" customHeight="1" thickBot="1" x14ac:dyDescent="0.25">
      <c r="A5" s="37"/>
    </row>
    <row r="6" spans="1:16" ht="12" customHeight="1" x14ac:dyDescent="0.25">
      <c r="A6" s="1"/>
      <c r="B6" s="150"/>
      <c r="C6" s="159" t="s">
        <v>59</v>
      </c>
      <c r="D6" s="160"/>
      <c r="E6" s="160"/>
      <c r="F6" s="161"/>
      <c r="G6" s="153" t="s">
        <v>76</v>
      </c>
      <c r="H6" s="154"/>
      <c r="I6" s="147"/>
      <c r="N6" s="33"/>
      <c r="O6" s="33"/>
      <c r="P6" s="33"/>
    </row>
    <row r="7" spans="1:16" s="33" customFormat="1" ht="11.25" customHeight="1" x14ac:dyDescent="0.25">
      <c r="A7" s="1"/>
      <c r="B7" s="151"/>
      <c r="C7" s="162" t="s">
        <v>75</v>
      </c>
      <c r="D7" s="163"/>
      <c r="E7" s="163"/>
      <c r="F7" s="164"/>
      <c r="G7" s="155"/>
      <c r="H7" s="156"/>
      <c r="I7" s="148"/>
    </row>
    <row r="8" spans="1:16" s="33" customFormat="1" ht="15.75" customHeight="1" x14ac:dyDescent="0.25">
      <c r="A8" s="1"/>
      <c r="B8" s="151"/>
      <c r="C8" s="165" t="s">
        <v>60</v>
      </c>
      <c r="D8" s="166"/>
      <c r="E8" s="166"/>
      <c r="F8" s="167"/>
      <c r="G8" s="157" t="s">
        <v>61</v>
      </c>
      <c r="H8" s="158"/>
      <c r="I8" s="148"/>
    </row>
    <row r="9" spans="1:16" ht="27" customHeight="1" x14ac:dyDescent="0.25">
      <c r="A9" s="1"/>
      <c r="B9" s="152"/>
      <c r="C9" s="168" t="s">
        <v>77</v>
      </c>
      <c r="D9" s="169"/>
      <c r="E9" s="169"/>
      <c r="F9" s="170"/>
      <c r="G9" s="155" t="s">
        <v>62</v>
      </c>
      <c r="H9" s="156"/>
      <c r="I9" s="149"/>
      <c r="J9" s="33"/>
      <c r="K9" s="33"/>
      <c r="L9" s="33"/>
      <c r="M9" s="33"/>
      <c r="N9" s="33"/>
      <c r="O9" s="33"/>
      <c r="P9" s="33"/>
    </row>
    <row r="10" spans="1:16" ht="23.25" customHeight="1" x14ac:dyDescent="0.25">
      <c r="A10" s="1"/>
      <c r="B10" s="128" t="s">
        <v>78</v>
      </c>
      <c r="C10" s="129"/>
      <c r="D10" s="129"/>
      <c r="E10" s="138"/>
      <c r="F10" s="139"/>
      <c r="G10" s="132" t="s">
        <v>43</v>
      </c>
      <c r="H10" s="133"/>
      <c r="I10" s="134"/>
      <c r="J10" s="33"/>
      <c r="K10" s="33"/>
      <c r="L10" s="33"/>
      <c r="M10" s="33"/>
      <c r="N10" s="33"/>
      <c r="O10" s="33"/>
      <c r="P10" s="33"/>
    </row>
    <row r="11" spans="1:16" ht="22.5" customHeight="1" x14ac:dyDescent="0.25">
      <c r="A11" s="1"/>
      <c r="B11" s="130"/>
      <c r="C11" s="131"/>
      <c r="D11" s="131"/>
      <c r="E11" s="140"/>
      <c r="F11" s="131"/>
      <c r="G11" s="135"/>
      <c r="H11" s="136"/>
      <c r="I11" s="137"/>
      <c r="J11" s="33"/>
      <c r="K11" s="33"/>
      <c r="L11" s="33"/>
      <c r="M11" s="33"/>
      <c r="N11" s="33"/>
      <c r="O11" s="33"/>
      <c r="P11" s="33"/>
    </row>
    <row r="12" spans="1:16" ht="15.75" customHeight="1" x14ac:dyDescent="0.25">
      <c r="A12" s="1"/>
      <c r="B12" s="141" t="s">
        <v>5</v>
      </c>
      <c r="C12" s="142"/>
      <c r="D12" s="143"/>
      <c r="E12" s="144"/>
      <c r="F12" s="144"/>
      <c r="G12" s="144"/>
      <c r="H12" s="144"/>
      <c r="I12" s="145"/>
    </row>
    <row r="13" spans="1:16" ht="9.75" customHeight="1" x14ac:dyDescent="0.25">
      <c r="A13" s="1"/>
      <c r="B13" s="109" t="s">
        <v>79</v>
      </c>
      <c r="C13" s="110"/>
      <c r="D13" s="125"/>
      <c r="E13" s="126"/>
      <c r="F13" s="126"/>
      <c r="G13" s="126"/>
      <c r="H13" s="126"/>
      <c r="I13" s="127"/>
    </row>
    <row r="14" spans="1:16" ht="9.75" customHeight="1" x14ac:dyDescent="0.25">
      <c r="A14" s="1"/>
      <c r="B14" s="109" t="s">
        <v>37</v>
      </c>
      <c r="C14" s="110"/>
      <c r="D14" s="146"/>
      <c r="E14" s="126"/>
      <c r="F14" s="126"/>
      <c r="G14" s="126"/>
      <c r="H14" s="126"/>
      <c r="I14" s="127"/>
    </row>
    <row r="15" spans="1:16" ht="9.75" customHeight="1" x14ac:dyDescent="0.25">
      <c r="A15" s="1"/>
      <c r="B15" s="109" t="s">
        <v>80</v>
      </c>
      <c r="C15" s="110"/>
      <c r="D15" s="125"/>
      <c r="E15" s="126"/>
      <c r="F15" s="126"/>
      <c r="G15" s="126"/>
      <c r="H15" s="126"/>
      <c r="I15" s="127"/>
    </row>
    <row r="16" spans="1:16" ht="9.75" customHeight="1" x14ac:dyDescent="0.25">
      <c r="A16" s="1"/>
      <c r="B16" s="109" t="s">
        <v>81</v>
      </c>
      <c r="C16" s="110"/>
      <c r="D16" s="125"/>
      <c r="E16" s="126"/>
      <c r="F16" s="126"/>
      <c r="G16" s="126"/>
      <c r="H16" s="126"/>
      <c r="I16" s="127"/>
    </row>
    <row r="17" spans="1:9" ht="9.75" customHeight="1" x14ac:dyDescent="0.25">
      <c r="A17" s="1"/>
      <c r="B17" s="109" t="s">
        <v>6</v>
      </c>
      <c r="C17" s="110"/>
      <c r="D17" s="125"/>
      <c r="E17" s="126"/>
      <c r="F17" s="126"/>
      <c r="G17" s="126"/>
      <c r="H17" s="126"/>
      <c r="I17" s="127"/>
    </row>
    <row r="18" spans="1:9" ht="9.75" customHeight="1" x14ac:dyDescent="0.25">
      <c r="A18" s="1"/>
      <c r="B18" s="123" t="s">
        <v>44</v>
      </c>
      <c r="C18" s="124"/>
      <c r="D18" s="39"/>
      <c r="E18" s="43" t="s">
        <v>23</v>
      </c>
      <c r="F18" s="44"/>
      <c r="G18" s="44"/>
      <c r="H18" s="45" t="str">
        <f>CONCATENATE("Mínimo vital del año ", Datos!E5, " : ",Datos!E4)</f>
        <v xml:space="preserve">Mínimo vital del año  : </v>
      </c>
      <c r="I18" s="47"/>
    </row>
    <row r="19" spans="1:9" ht="15" customHeight="1" x14ac:dyDescent="0.25">
      <c r="A19" s="1"/>
      <c r="B19" s="102" t="s">
        <v>73</v>
      </c>
      <c r="C19" s="103"/>
      <c r="D19" s="103"/>
      <c r="E19" s="103"/>
      <c r="F19" s="103"/>
      <c r="G19" s="103"/>
      <c r="H19" s="103"/>
      <c r="I19" s="104"/>
    </row>
    <row r="20" spans="1:9" ht="51" customHeight="1" x14ac:dyDescent="0.25">
      <c r="A20" s="1"/>
      <c r="B20" s="105" t="s">
        <v>31</v>
      </c>
      <c r="C20" s="54" t="s">
        <v>45</v>
      </c>
      <c r="D20" s="54"/>
      <c r="E20" s="54" t="s">
        <v>46</v>
      </c>
      <c r="F20" s="54"/>
      <c r="G20" s="54" t="s">
        <v>42</v>
      </c>
      <c r="H20" s="54" t="s">
        <v>32</v>
      </c>
      <c r="I20" s="101" t="s">
        <v>33</v>
      </c>
    </row>
    <row r="21" spans="1:9" ht="44.25" customHeight="1" x14ac:dyDescent="0.25">
      <c r="A21" s="1"/>
      <c r="B21" s="105"/>
      <c r="C21" s="46" t="s">
        <v>3</v>
      </c>
      <c r="D21" s="46" t="s">
        <v>2</v>
      </c>
      <c r="E21" s="46" t="s">
        <v>3</v>
      </c>
      <c r="F21" s="46" t="s">
        <v>2</v>
      </c>
      <c r="G21" s="54"/>
      <c r="H21" s="54"/>
      <c r="I21" s="101"/>
    </row>
    <row r="22" spans="1:9" x14ac:dyDescent="0.25">
      <c r="A22" s="1"/>
      <c r="B22" s="48" t="s">
        <v>69</v>
      </c>
      <c r="C22" s="41">
        <f>Datos!B16</f>
        <v>0</v>
      </c>
      <c r="D22" s="41">
        <f>Datos!C16</f>
        <v>0</v>
      </c>
      <c r="E22" s="34">
        <f>Datos!D16</f>
        <v>0</v>
      </c>
      <c r="F22" s="34">
        <f>Datos!E16</f>
        <v>0</v>
      </c>
      <c r="G22" s="35">
        <f>Datos!F3</f>
        <v>0</v>
      </c>
      <c r="H22" s="36">
        <v>0.4</v>
      </c>
      <c r="I22" s="38">
        <f>((+G22*E22)+(F22* (G22/12)))*H22</f>
        <v>0</v>
      </c>
    </row>
    <row r="23" spans="1:9" x14ac:dyDescent="0.25">
      <c r="A23" s="1"/>
      <c r="B23" s="48" t="s">
        <v>70</v>
      </c>
      <c r="C23" s="41">
        <f>Datos!B17</f>
        <v>0</v>
      </c>
      <c r="D23" s="41">
        <f>Datos!C17</f>
        <v>0</v>
      </c>
      <c r="E23" s="34">
        <f>Datos!D17</f>
        <v>0</v>
      </c>
      <c r="F23" s="34">
        <f>Datos!E17</f>
        <v>0</v>
      </c>
      <c r="G23" s="35">
        <f>Datos!F3</f>
        <v>0</v>
      </c>
      <c r="H23" s="36">
        <v>0.5</v>
      </c>
      <c r="I23" s="38">
        <f>((+G23*E23)+(F23* (G23/12)))*H23</f>
        <v>0</v>
      </c>
    </row>
    <row r="24" spans="1:9" x14ac:dyDescent="0.25">
      <c r="A24" s="1"/>
      <c r="B24" s="48" t="s">
        <v>71</v>
      </c>
      <c r="C24" s="41">
        <f>Datos!B18</f>
        <v>0</v>
      </c>
      <c r="D24" s="41">
        <f>Datos!C18</f>
        <v>0</v>
      </c>
      <c r="E24" s="34">
        <f>Datos!D18</f>
        <v>0</v>
      </c>
      <c r="F24" s="34">
        <f>Datos!E18</f>
        <v>0</v>
      </c>
      <c r="G24" s="35">
        <f>Datos!F3</f>
        <v>0</v>
      </c>
      <c r="H24" s="36">
        <v>1</v>
      </c>
      <c r="I24" s="38">
        <f>((+G24*E24)+(F24* (G24/12)))*H24</f>
        <v>0</v>
      </c>
    </row>
    <row r="25" spans="1:9" ht="12" customHeight="1" x14ac:dyDescent="0.25">
      <c r="A25" s="1"/>
      <c r="B25" s="49"/>
      <c r="C25" s="41">
        <f>SUM(C22:C24)</f>
        <v>0</v>
      </c>
      <c r="D25" s="41">
        <f>SUM(D22:D24)</f>
        <v>0</v>
      </c>
      <c r="E25" s="34">
        <f>SUM(E22:E24)</f>
        <v>0</v>
      </c>
      <c r="F25" s="34">
        <f>SUM(F22:F24)</f>
        <v>0</v>
      </c>
      <c r="G25" s="55" t="s">
        <v>72</v>
      </c>
      <c r="H25" s="55"/>
      <c r="I25" s="42">
        <f>SUM(I22:I24)</f>
        <v>0</v>
      </c>
    </row>
    <row r="26" spans="1:9" ht="13.5" customHeight="1" x14ac:dyDescent="0.25">
      <c r="A26" s="1"/>
      <c r="B26" s="98" t="s">
        <v>41</v>
      </c>
      <c r="C26" s="99"/>
      <c r="D26" s="99"/>
      <c r="E26" s="99"/>
      <c r="F26" s="99"/>
      <c r="G26" s="99"/>
      <c r="H26" s="99"/>
      <c r="I26" s="100"/>
    </row>
    <row r="27" spans="1:9" ht="45" customHeight="1" x14ac:dyDescent="0.25">
      <c r="A27" s="1"/>
      <c r="B27" s="89" t="s">
        <v>63</v>
      </c>
      <c r="C27" s="90"/>
      <c r="D27" s="90"/>
      <c r="E27" s="90"/>
      <c r="F27" s="90"/>
      <c r="G27" s="90"/>
      <c r="H27" s="90"/>
      <c r="I27" s="91"/>
    </row>
    <row r="28" spans="1:9" ht="51.75" customHeight="1" x14ac:dyDescent="0.25">
      <c r="A28" s="1"/>
      <c r="B28" s="92" t="s">
        <v>64</v>
      </c>
      <c r="C28" s="93"/>
      <c r="D28" s="93"/>
      <c r="E28" s="93"/>
      <c r="F28" s="93"/>
      <c r="G28" s="93"/>
      <c r="H28" s="93"/>
      <c r="I28" s="94"/>
    </row>
    <row r="29" spans="1:9" ht="60" customHeight="1" x14ac:dyDescent="0.25">
      <c r="A29" s="1"/>
      <c r="B29" s="95" t="s">
        <v>65</v>
      </c>
      <c r="C29" s="96"/>
      <c r="D29" s="96"/>
      <c r="E29" s="96"/>
      <c r="F29" s="96"/>
      <c r="G29" s="96"/>
      <c r="H29" s="96"/>
      <c r="I29" s="97"/>
    </row>
    <row r="30" spans="1:9" ht="48.75" customHeight="1" x14ac:dyDescent="0.25">
      <c r="A30" s="1"/>
      <c r="B30" s="106" t="s">
        <v>66</v>
      </c>
      <c r="C30" s="107"/>
      <c r="D30" s="107"/>
      <c r="E30" s="107"/>
      <c r="F30" s="107"/>
      <c r="G30" s="107"/>
      <c r="H30" s="107"/>
      <c r="I30" s="108"/>
    </row>
    <row r="31" spans="1:9" ht="6" customHeight="1" x14ac:dyDescent="0.25">
      <c r="A31" s="1"/>
      <c r="B31" s="77"/>
      <c r="C31" s="78"/>
      <c r="D31" s="78"/>
      <c r="E31" s="78"/>
      <c r="F31" s="78"/>
      <c r="G31" s="78"/>
      <c r="H31" s="78"/>
      <c r="I31" s="79"/>
    </row>
    <row r="32" spans="1:9" ht="15" customHeight="1" x14ac:dyDescent="0.25">
      <c r="A32" s="1"/>
      <c r="B32" s="80" t="s">
        <v>67</v>
      </c>
      <c r="C32" s="81"/>
      <c r="D32" s="81"/>
      <c r="E32" s="81"/>
      <c r="F32" s="81"/>
      <c r="G32" s="81" t="s">
        <v>68</v>
      </c>
      <c r="H32" s="81"/>
      <c r="I32" s="82"/>
    </row>
    <row r="33" spans="1:9" x14ac:dyDescent="0.25">
      <c r="A33" s="1"/>
      <c r="B33" s="80"/>
      <c r="C33" s="81"/>
      <c r="D33" s="81"/>
      <c r="E33" s="81"/>
      <c r="F33" s="81"/>
      <c r="G33" s="81"/>
      <c r="H33" s="81"/>
      <c r="I33" s="82"/>
    </row>
    <row r="34" spans="1:9" ht="57.75" customHeight="1" x14ac:dyDescent="0.25">
      <c r="A34" s="1"/>
      <c r="B34" s="80"/>
      <c r="C34" s="81"/>
      <c r="D34" s="81"/>
      <c r="E34" s="81"/>
      <c r="F34" s="81"/>
      <c r="G34" s="81"/>
      <c r="H34" s="81"/>
      <c r="I34" s="82"/>
    </row>
    <row r="35" spans="1:9" x14ac:dyDescent="0.25">
      <c r="A35" s="1"/>
      <c r="B35" s="114" t="s">
        <v>34</v>
      </c>
      <c r="C35" s="115"/>
      <c r="D35" s="115"/>
      <c r="E35" s="115"/>
      <c r="F35" s="115"/>
      <c r="G35" s="115"/>
      <c r="H35" s="115"/>
      <c r="I35" s="50">
        <v>0</v>
      </c>
    </row>
    <row r="36" spans="1:9" ht="14.25" customHeight="1" x14ac:dyDescent="0.25">
      <c r="A36" s="1"/>
      <c r="B36" s="116" t="s">
        <v>35</v>
      </c>
      <c r="C36" s="117"/>
      <c r="D36" s="117"/>
      <c r="E36" s="117"/>
      <c r="F36" s="117"/>
      <c r="G36" s="117"/>
      <c r="H36" s="117"/>
      <c r="I36" s="51">
        <f>I25-I35</f>
        <v>0</v>
      </c>
    </row>
    <row r="37" spans="1:9" ht="12.75" customHeight="1" x14ac:dyDescent="0.25">
      <c r="A37" s="1"/>
      <c r="B37" s="118" t="s">
        <v>50</v>
      </c>
      <c r="C37" s="119"/>
      <c r="D37" s="120"/>
      <c r="E37" s="121" t="s">
        <v>47</v>
      </c>
      <c r="F37" s="121"/>
      <c r="G37" s="121"/>
      <c r="H37" s="121"/>
      <c r="I37" s="122"/>
    </row>
    <row r="38" spans="1:9" ht="31.5" customHeight="1" x14ac:dyDescent="0.25">
      <c r="A38" s="1"/>
      <c r="B38" s="52"/>
      <c r="C38" s="2"/>
      <c r="D38" s="40"/>
      <c r="E38" s="86"/>
      <c r="F38" s="87"/>
      <c r="G38" s="87"/>
      <c r="H38" s="87"/>
      <c r="I38" s="88"/>
    </row>
    <row r="39" spans="1:9" s="33" customFormat="1" x14ac:dyDescent="0.25">
      <c r="A39" s="1"/>
      <c r="B39" s="70" t="s">
        <v>58</v>
      </c>
      <c r="C39" s="71"/>
      <c r="D39" s="72"/>
      <c r="E39" s="83" t="s">
        <v>48</v>
      </c>
      <c r="F39" s="71"/>
      <c r="G39" s="71"/>
      <c r="H39" s="71"/>
      <c r="I39" s="84"/>
    </row>
    <row r="40" spans="1:9" ht="15.75" customHeight="1" x14ac:dyDescent="0.25">
      <c r="A40" s="1"/>
      <c r="B40" s="61" t="s">
        <v>51</v>
      </c>
      <c r="C40" s="62"/>
      <c r="D40" s="63"/>
      <c r="E40" s="56" t="s">
        <v>53</v>
      </c>
      <c r="F40" s="57"/>
      <c r="G40" s="57"/>
      <c r="H40" s="57"/>
      <c r="I40" s="58"/>
    </row>
    <row r="41" spans="1:9" ht="17.25" customHeight="1" x14ac:dyDescent="0.25">
      <c r="A41" s="1"/>
      <c r="B41" s="64" t="s">
        <v>49</v>
      </c>
      <c r="C41" s="65"/>
      <c r="D41" s="65"/>
      <c r="E41" s="65" t="s">
        <v>74</v>
      </c>
      <c r="F41" s="65"/>
      <c r="G41" s="65"/>
      <c r="H41" s="65"/>
      <c r="I41" s="69"/>
    </row>
    <row r="42" spans="1:9" ht="28.5" customHeight="1" x14ac:dyDescent="0.25">
      <c r="A42" s="1"/>
      <c r="B42" s="66" t="str">
        <f>+Datos!B9</f>
        <v>.</v>
      </c>
      <c r="C42" s="67"/>
      <c r="D42" s="68"/>
      <c r="E42" s="111"/>
      <c r="F42" s="112"/>
      <c r="G42" s="112"/>
      <c r="H42" s="112"/>
      <c r="I42" s="113"/>
    </row>
    <row r="43" spans="1:9" ht="15" customHeight="1" x14ac:dyDescent="0.25">
      <c r="A43" s="1"/>
      <c r="B43" s="70" t="s">
        <v>56</v>
      </c>
      <c r="C43" s="71"/>
      <c r="D43" s="72"/>
      <c r="E43" s="83" t="s">
        <v>55</v>
      </c>
      <c r="F43" s="71"/>
      <c r="G43" s="71"/>
      <c r="H43" s="71"/>
      <c r="I43" s="84"/>
    </row>
    <row r="44" spans="1:9" ht="9.75" customHeight="1" x14ac:dyDescent="0.25">
      <c r="A44" s="1"/>
      <c r="B44" s="73" t="s">
        <v>57</v>
      </c>
      <c r="C44" s="57"/>
      <c r="D44" s="74"/>
      <c r="E44" s="56" t="s">
        <v>54</v>
      </c>
      <c r="F44" s="57"/>
      <c r="G44" s="57"/>
      <c r="H44" s="57"/>
      <c r="I44" s="58"/>
    </row>
    <row r="45" spans="1:9" ht="8.25" customHeight="1" x14ac:dyDescent="0.25">
      <c r="A45" s="1"/>
      <c r="B45" s="52"/>
      <c r="C45" s="2"/>
      <c r="D45" s="2"/>
      <c r="E45" s="2"/>
      <c r="F45" s="2"/>
      <c r="G45" s="2"/>
      <c r="H45" s="2"/>
      <c r="I45" s="53"/>
    </row>
    <row r="46" spans="1:9" ht="17.25" customHeight="1" thickBot="1" x14ac:dyDescent="0.3">
      <c r="A46" s="1"/>
      <c r="B46" s="59" t="s">
        <v>52</v>
      </c>
      <c r="C46" s="60"/>
      <c r="D46" s="60"/>
      <c r="E46" s="60"/>
      <c r="F46" s="75"/>
      <c r="G46" s="75"/>
      <c r="H46" s="75"/>
      <c r="I46" s="76"/>
    </row>
    <row r="47" spans="1:9" x14ac:dyDescent="0.25">
      <c r="A47" s="1"/>
    </row>
    <row r="48" spans="1:9" x14ac:dyDescent="0.25">
      <c r="A48" s="1"/>
    </row>
    <row r="49" spans="1:1" x14ac:dyDescent="0.25">
      <c r="A49" s="1"/>
    </row>
  </sheetData>
  <mergeCells count="63">
    <mergeCell ref="I6:I9"/>
    <mergeCell ref="B6:B9"/>
    <mergeCell ref="G6:H7"/>
    <mergeCell ref="G8:H8"/>
    <mergeCell ref="G9:H9"/>
    <mergeCell ref="C6:F6"/>
    <mergeCell ref="C7:F7"/>
    <mergeCell ref="C8:F8"/>
    <mergeCell ref="C9:F9"/>
    <mergeCell ref="B18:C18"/>
    <mergeCell ref="D16:I16"/>
    <mergeCell ref="D17:I17"/>
    <mergeCell ref="B10:D10"/>
    <mergeCell ref="B11:D11"/>
    <mergeCell ref="G10:I11"/>
    <mergeCell ref="E10:F10"/>
    <mergeCell ref="E11:F11"/>
    <mergeCell ref="B12:C12"/>
    <mergeCell ref="B13:C13"/>
    <mergeCell ref="B14:C14"/>
    <mergeCell ref="B15:C15"/>
    <mergeCell ref="D12:I12"/>
    <mergeCell ref="D13:I13"/>
    <mergeCell ref="D14:I14"/>
    <mergeCell ref="D15:I15"/>
    <mergeCell ref="E42:I42"/>
    <mergeCell ref="B35:H35"/>
    <mergeCell ref="B36:H36"/>
    <mergeCell ref="B37:D37"/>
    <mergeCell ref="E37:I37"/>
    <mergeCell ref="B39:D39"/>
    <mergeCell ref="B1:I1"/>
    <mergeCell ref="E38:I38"/>
    <mergeCell ref="E40:I40"/>
    <mergeCell ref="B27:I27"/>
    <mergeCell ref="B28:I28"/>
    <mergeCell ref="B29:I29"/>
    <mergeCell ref="B26:I26"/>
    <mergeCell ref="I20:I21"/>
    <mergeCell ref="B19:I19"/>
    <mergeCell ref="B20:B21"/>
    <mergeCell ref="C20:D20"/>
    <mergeCell ref="E20:F20"/>
    <mergeCell ref="B30:I30"/>
    <mergeCell ref="E39:I39"/>
    <mergeCell ref="B16:C16"/>
    <mergeCell ref="B17:C17"/>
    <mergeCell ref="G20:G21"/>
    <mergeCell ref="H20:H21"/>
    <mergeCell ref="G25:H25"/>
    <mergeCell ref="E44:I44"/>
    <mergeCell ref="B46:E46"/>
    <mergeCell ref="B40:D40"/>
    <mergeCell ref="B41:D41"/>
    <mergeCell ref="B42:D42"/>
    <mergeCell ref="E41:I41"/>
    <mergeCell ref="B43:D43"/>
    <mergeCell ref="B44:D44"/>
    <mergeCell ref="F46:I46"/>
    <mergeCell ref="B31:I31"/>
    <mergeCell ref="B32:F34"/>
    <mergeCell ref="G32:I34"/>
    <mergeCell ref="E43:I43"/>
  </mergeCells>
  <pageMargins left="1.0236220472440944" right="0" top="0.43307086614173229" bottom="0.23622047244094491" header="0.15748031496062992" footer="0.11811023622047245"/>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90" zoomScaleNormal="90" workbookViewId="0">
      <selection activeCell="F24" sqref="F24"/>
    </sheetView>
  </sheetViews>
  <sheetFormatPr baseColWidth="10" defaultColWidth="11.42578125" defaultRowHeight="15.75" x14ac:dyDescent="0.25"/>
  <cols>
    <col min="1" max="1" width="37" style="3" customWidth="1"/>
    <col min="2" max="2" width="23.140625" style="3" customWidth="1"/>
    <col min="3" max="3" width="15.42578125" style="3" customWidth="1"/>
    <col min="4" max="4" width="26.7109375" style="3" customWidth="1"/>
    <col min="5" max="5" width="12.42578125" style="3" customWidth="1"/>
    <col min="6" max="6" width="16.140625" style="3" customWidth="1"/>
    <col min="7" max="7" width="6.42578125" style="3" customWidth="1"/>
    <col min="8" max="8" width="11.85546875" style="3" bestFit="1" customWidth="1"/>
    <col min="9" max="9" width="16.28515625" style="3" customWidth="1"/>
    <col min="10" max="16384" width="11.42578125" style="3"/>
  </cols>
  <sheetData>
    <row r="1" spans="1:10" ht="19.5" customHeight="1" thickBot="1" x14ac:dyDescent="0.4">
      <c r="B1" s="175" t="s">
        <v>7</v>
      </c>
      <c r="C1" s="176"/>
      <c r="D1" s="176"/>
      <c r="E1" s="177"/>
    </row>
    <row r="2" spans="1:10" ht="16.5" thickBot="1" x14ac:dyDescent="0.3"/>
    <row r="3" spans="1:10" ht="18.75" customHeight="1" thickBot="1" x14ac:dyDescent="0.3">
      <c r="A3" s="178" t="s">
        <v>8</v>
      </c>
      <c r="B3" s="179"/>
      <c r="D3" s="178" t="s">
        <v>15</v>
      </c>
      <c r="E3" s="179"/>
      <c r="F3" s="10">
        <f>E4*5</f>
        <v>0</v>
      </c>
    </row>
    <row r="4" spans="1:10" ht="18" customHeight="1" x14ac:dyDescent="0.25">
      <c r="A4" s="7" t="s">
        <v>22</v>
      </c>
      <c r="B4" s="11"/>
      <c r="D4" s="7" t="s">
        <v>16</v>
      </c>
      <c r="E4" s="11"/>
    </row>
    <row r="5" spans="1:10" x14ac:dyDescent="0.25">
      <c r="A5" s="8" t="s">
        <v>21</v>
      </c>
      <c r="B5" s="11"/>
      <c r="D5" s="7" t="s">
        <v>17</v>
      </c>
      <c r="E5" s="11"/>
    </row>
    <row r="6" spans="1:10" x14ac:dyDescent="0.25">
      <c r="D6" s="6" t="s">
        <v>18</v>
      </c>
      <c r="E6" s="21"/>
    </row>
    <row r="7" spans="1:10" ht="16.5" thickBot="1" x14ac:dyDescent="0.3">
      <c r="E7" s="11"/>
    </row>
    <row r="8" spans="1:10" ht="16.5" thickBot="1" x14ac:dyDescent="0.3">
      <c r="A8" s="178" t="s">
        <v>10</v>
      </c>
      <c r="B8" s="179"/>
      <c r="D8" s="6" t="s">
        <v>19</v>
      </c>
      <c r="E8" s="22">
        <v>41851</v>
      </c>
      <c r="F8" s="23"/>
      <c r="G8" s="23"/>
      <c r="H8" s="22">
        <v>42004</v>
      </c>
    </row>
    <row r="9" spans="1:10" ht="21" x14ac:dyDescent="0.35">
      <c r="A9" s="5" t="s">
        <v>9</v>
      </c>
      <c r="B9" s="20" t="s">
        <v>38</v>
      </c>
      <c r="D9" s="25" t="s">
        <v>25</v>
      </c>
      <c r="E9" s="4" t="s">
        <v>38</v>
      </c>
      <c r="F9" s="4"/>
      <c r="G9" s="23"/>
      <c r="H9" s="23"/>
    </row>
    <row r="10" spans="1:10" ht="18.75" customHeight="1" x14ac:dyDescent="0.35">
      <c r="A10" s="6" t="s">
        <v>5</v>
      </c>
      <c r="B10" s="19" t="s">
        <v>38</v>
      </c>
      <c r="C10" s="19"/>
      <c r="D10" s="25" t="s">
        <v>24</v>
      </c>
      <c r="E10" s="4" t="s">
        <v>38</v>
      </c>
      <c r="F10" s="4"/>
      <c r="G10" s="4"/>
      <c r="H10" s="4"/>
      <c r="I10" s="4"/>
    </row>
    <row r="11" spans="1:10" ht="15.75" customHeight="1" x14ac:dyDescent="0.35">
      <c r="A11" s="6" t="s">
        <v>30</v>
      </c>
      <c r="B11" s="12" t="s">
        <v>38</v>
      </c>
      <c r="D11" s="4"/>
      <c r="E11" s="4"/>
      <c r="F11" s="4"/>
      <c r="G11" s="4"/>
      <c r="H11" s="4"/>
      <c r="I11" s="4"/>
    </row>
    <row r="12" spans="1:10" ht="15.75" customHeight="1" x14ac:dyDescent="0.35">
      <c r="A12" s="6" t="s">
        <v>6</v>
      </c>
      <c r="B12" s="12" t="s">
        <v>38</v>
      </c>
      <c r="D12" s="4"/>
      <c r="E12" s="4"/>
      <c r="F12" s="4"/>
      <c r="G12" s="4"/>
      <c r="H12" s="4"/>
      <c r="I12" s="4"/>
    </row>
    <row r="13" spans="1:10" ht="15.75" customHeight="1" thickBot="1" x14ac:dyDescent="0.4">
      <c r="A13" s="6" t="s">
        <v>37</v>
      </c>
      <c r="B13" s="19" t="s">
        <v>38</v>
      </c>
      <c r="D13" s="4"/>
      <c r="E13" s="4"/>
      <c r="F13" s="4"/>
      <c r="G13" s="4"/>
      <c r="H13" s="4"/>
      <c r="I13" s="4"/>
    </row>
    <row r="14" spans="1:10" ht="16.5" customHeight="1" thickBot="1" x14ac:dyDescent="0.3">
      <c r="A14" s="171" t="s">
        <v>12</v>
      </c>
      <c r="B14" s="173" t="s">
        <v>11</v>
      </c>
      <c r="C14" s="174"/>
      <c r="D14" s="180" t="s">
        <v>14</v>
      </c>
      <c r="E14" s="181"/>
      <c r="I14" s="24" t="s">
        <v>26</v>
      </c>
      <c r="J14" s="3" t="s">
        <v>27</v>
      </c>
    </row>
    <row r="15" spans="1:10" ht="16.5" thickBot="1" x14ac:dyDescent="0.3">
      <c r="A15" s="172"/>
      <c r="B15" s="9" t="s">
        <v>3</v>
      </c>
      <c r="C15" s="9" t="s">
        <v>2</v>
      </c>
      <c r="D15" s="18" t="s">
        <v>3</v>
      </c>
      <c r="E15" s="18" t="s">
        <v>2</v>
      </c>
      <c r="I15" s="24" t="s">
        <v>20</v>
      </c>
      <c r="J15" s="3" t="s">
        <v>28</v>
      </c>
    </row>
    <row r="16" spans="1:10" x14ac:dyDescent="0.25">
      <c r="A16" s="6" t="s">
        <v>0</v>
      </c>
      <c r="B16" s="13"/>
      <c r="C16" s="10"/>
      <c r="D16" s="16"/>
      <c r="E16" s="17"/>
      <c r="I16" s="24" t="s">
        <v>29</v>
      </c>
      <c r="J16" s="3" t="s">
        <v>28</v>
      </c>
    </row>
    <row r="17" spans="1:12" x14ac:dyDescent="0.25">
      <c r="A17" s="6" t="s">
        <v>1</v>
      </c>
      <c r="B17" s="13"/>
      <c r="C17" s="10"/>
      <c r="D17" s="16"/>
      <c r="E17" s="17"/>
    </row>
    <row r="18" spans="1:12" x14ac:dyDescent="0.25">
      <c r="A18" s="6" t="s">
        <v>4</v>
      </c>
      <c r="B18" s="13"/>
      <c r="C18" s="10"/>
      <c r="D18" s="16"/>
      <c r="E18" s="17"/>
    </row>
    <row r="19" spans="1:12" ht="15.75" hidden="1" customHeight="1" x14ac:dyDescent="0.25">
      <c r="A19" s="6"/>
      <c r="B19" s="13">
        <f>SUM(B16:B18)</f>
        <v>0</v>
      </c>
      <c r="C19" s="10">
        <f>SUM(C16:C18)</f>
        <v>0</v>
      </c>
      <c r="D19" s="16"/>
      <c r="E19" s="17"/>
    </row>
    <row r="20" spans="1:12" ht="18" hidden="1" customHeight="1" x14ac:dyDescent="0.25">
      <c r="A20" s="6"/>
      <c r="B20" s="13">
        <f>IF(C19&gt;=24,B19+2, IF(C19&gt;=12,B19+1, B19))</f>
        <v>0</v>
      </c>
      <c r="C20" s="10">
        <f>IF(C19&gt;=24,C19-24,IF(C19&gt;=12,C19-12,C19))</f>
        <v>0</v>
      </c>
      <c r="D20" s="16"/>
      <c r="E20" s="17"/>
    </row>
    <row r="21" spans="1:12" x14ac:dyDescent="0.25">
      <c r="A21" s="6" t="s">
        <v>36</v>
      </c>
      <c r="B21" s="15" t="str">
        <f>CONCATENATE(B20, " AÑOS y ",C20, " MESES.")</f>
        <v>0 AÑOS y 0 MESES.</v>
      </c>
      <c r="D21" s="14"/>
      <c r="G21" s="3" t="s">
        <v>13</v>
      </c>
    </row>
    <row r="27" spans="1:12" x14ac:dyDescent="0.25">
      <c r="A27"/>
      <c r="B27" s="26">
        <v>2006</v>
      </c>
      <c r="C27" s="26">
        <v>2007</v>
      </c>
      <c r="D27" s="26">
        <v>2008</v>
      </c>
      <c r="E27" s="26">
        <v>2009</v>
      </c>
      <c r="F27" s="26">
        <v>2010</v>
      </c>
      <c r="G27" s="26">
        <v>2011</v>
      </c>
      <c r="H27" s="26">
        <v>2012</v>
      </c>
      <c r="I27" s="26">
        <v>2013</v>
      </c>
      <c r="J27" s="26">
        <v>2014</v>
      </c>
      <c r="K27" s="26">
        <v>2015</v>
      </c>
      <c r="L27" s="26">
        <v>2016</v>
      </c>
    </row>
    <row r="28" spans="1:12" x14ac:dyDescent="0.25">
      <c r="A28" s="27" t="s">
        <v>39</v>
      </c>
      <c r="B28" s="28">
        <v>160</v>
      </c>
      <c r="C28" s="28">
        <v>170</v>
      </c>
      <c r="D28" s="28">
        <v>202</v>
      </c>
      <c r="E28" s="28">
        <v>218</v>
      </c>
      <c r="F28" s="28">
        <v>240</v>
      </c>
      <c r="G28" s="29">
        <v>264</v>
      </c>
      <c r="H28" s="29">
        <v>292</v>
      </c>
      <c r="I28" s="29">
        <v>318</v>
      </c>
      <c r="J28" s="29">
        <v>340</v>
      </c>
      <c r="K28" s="29">
        <v>354</v>
      </c>
      <c r="L28" s="29">
        <v>366</v>
      </c>
    </row>
    <row r="29" spans="1:12" x14ac:dyDescent="0.25">
      <c r="A29" s="30" t="s">
        <v>40</v>
      </c>
      <c r="B29" s="31">
        <f>B28*150</f>
        <v>24000</v>
      </c>
      <c r="C29" s="31">
        <f t="shared" ref="C29:L29" si="0">C28*150</f>
        <v>25500</v>
      </c>
      <c r="D29" s="31">
        <f t="shared" si="0"/>
        <v>30300</v>
      </c>
      <c r="E29" s="31">
        <f t="shared" si="0"/>
        <v>32700</v>
      </c>
      <c r="F29" s="31">
        <f t="shared" si="0"/>
        <v>36000</v>
      </c>
      <c r="G29" s="31">
        <f t="shared" si="0"/>
        <v>39600</v>
      </c>
      <c r="H29" s="31">
        <f t="shared" si="0"/>
        <v>43800</v>
      </c>
      <c r="I29" s="31">
        <f t="shared" si="0"/>
        <v>47700</v>
      </c>
      <c r="J29" s="31">
        <f t="shared" si="0"/>
        <v>51000</v>
      </c>
      <c r="K29" s="31">
        <f t="shared" si="0"/>
        <v>53100</v>
      </c>
      <c r="L29" s="31">
        <f t="shared" si="0"/>
        <v>54900</v>
      </c>
    </row>
  </sheetData>
  <mergeCells count="7">
    <mergeCell ref="A14:A15"/>
    <mergeCell ref="B14:C14"/>
    <mergeCell ref="B1:E1"/>
    <mergeCell ref="A3:B3"/>
    <mergeCell ref="A8:B8"/>
    <mergeCell ref="D14:E14"/>
    <mergeCell ref="D3:E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Formulario</vt:lpstr>
      <vt:lpstr>Datos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2016-10-25T18:55:41Z</cp:lastPrinted>
  <dcterms:created xsi:type="dcterms:W3CDTF">2014-10-29T21:54:48Z</dcterms:created>
  <dcterms:modified xsi:type="dcterms:W3CDTF">2017-03-03T22:21:58Z</dcterms:modified>
</cp:coreProperties>
</file>