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PIRCI\Google Drive\ORGANIZACIÓN Y MÉTODOS ULEAM\PROCESOS ACADEMICOS APROBADOS\HOMOLOGACIÒN DE ESTUDIOS\Versión 6\formatos actuales de homologación V6\"/>
    </mc:Choice>
  </mc:AlternateContent>
  <bookViews>
    <workbookView xWindow="0" yWindow="0" windowWidth="20400" windowHeight="7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B14" i="1"/>
  <c r="A73" i="1" l="1"/>
  <c r="A70" i="1"/>
  <c r="E18" i="1"/>
  <c r="B18" i="1"/>
  <c r="C57" i="1" l="1"/>
  <c r="A71" i="1" l="1"/>
  <c r="B65" i="1"/>
  <c r="G57" i="1"/>
  <c r="C60" i="1"/>
  <c r="F57" i="1"/>
  <c r="C59" i="1" s="1"/>
  <c r="C61" i="1" l="1"/>
  <c r="B63" i="1" s="1"/>
  <c r="E59" i="1"/>
  <c r="E61" i="1" l="1"/>
</calcChain>
</file>

<file path=xl/sharedStrings.xml><?xml version="1.0" encoding="utf-8"?>
<sst xmlns="http://schemas.openxmlformats.org/spreadsheetml/2006/main" count="47" uniqueCount="39">
  <si>
    <t>NOMBRE DEL DOCUMENTO:</t>
  </si>
  <si>
    <t>PROCEDIMIENTO:</t>
  </si>
  <si>
    <t>HOMOLOGACIÓN DE ESTUDIOS POR ANALISIS COMPARATIVO DE CONTENIDOS</t>
  </si>
  <si>
    <t xml:space="preserve">FECHA: </t>
  </si>
  <si>
    <t>HORAS</t>
  </si>
  <si>
    <t>UNIDAD TEMÁTICA</t>
  </si>
  <si>
    <t>TEMAS/SUBTEMAS</t>
  </si>
  <si>
    <t>¿Tema ha sido incluido en PAA?</t>
  </si>
  <si>
    <r>
      <rPr>
        <b/>
        <sz val="11"/>
        <color theme="1"/>
        <rFont val="Calibri"/>
        <family val="2"/>
        <scheme val="minor"/>
      </rPr>
      <t xml:space="preserve">Revisión: </t>
    </r>
    <r>
      <rPr>
        <sz val="11"/>
        <color theme="1"/>
        <rFont val="Calibri"/>
        <family val="2"/>
        <scheme val="minor"/>
      </rPr>
      <t>1</t>
    </r>
  </si>
  <si>
    <t>SI</t>
  </si>
  <si>
    <t>NO</t>
  </si>
  <si>
    <t>NÚMERO DE REGISTROS</t>
  </si>
  <si>
    <t>SUMA TOTAL DE HORAS: ULEAM</t>
  </si>
  <si>
    <t>CON RELACIÓN A LA CARGA HORARIA:</t>
  </si>
  <si>
    <t>CON RELACIÓN A LOS CONTENIDOS:</t>
  </si>
  <si>
    <t>RECOMENDACIÓN:</t>
  </si>
  <si>
    <t xml:space="preserve">Manta, </t>
  </si>
  <si>
    <t xml:space="preserve">PROFESOR DE LA ASIGNATURA  </t>
  </si>
  <si>
    <t>CARRERA:</t>
  </si>
  <si>
    <t>RESULTADO DE COINCIDENCIA DE HORAS APROBADAS</t>
  </si>
  <si>
    <t>RESULTADO DE COINCIDENCIA DE TEMAS ESTUDIADOS EN LA ASIGNATURA</t>
  </si>
  <si>
    <t>ASIGNATURA DE ORIGEN 1:</t>
  </si>
  <si>
    <t>ASIGNATURA DE ORIGEN 2:</t>
  </si>
  <si>
    <t>ANÁLISIS COMPARATIVO DE CONTENIDOS</t>
  </si>
  <si>
    <t xml:space="preserve">CÓDIGO ASIGNATURA: </t>
  </si>
  <si>
    <t>ASIGNATURA DE DESTINO 1:</t>
  </si>
  <si>
    <t>ASIGNATURA DE DESTINO 2:</t>
  </si>
  <si>
    <t>DOCENTE DESIGNADO:</t>
  </si>
  <si>
    <t>PROGRAMA ANALÍTICO DE ASIGNATURA 1:</t>
  </si>
  <si>
    <t>PROGRAMA ANALÍTICO DE ASIGNATURA 2:</t>
  </si>
  <si>
    <t>Página 1 de 1</t>
  </si>
  <si>
    <t>__________________________________________</t>
  </si>
  <si>
    <t>PERIODO ACADÉMICO:</t>
  </si>
  <si>
    <t xml:space="preserve">DETALLE DE CONTENIDOS, PRÁCTICAS Y TRABAJO AUTÓNOMO DE LA CARRERA DE DESTINO ULEAM </t>
  </si>
  <si>
    <t>Informe de coincidencias de asignaturas por análisis comparativo de contenidos de la misma IES.</t>
  </si>
  <si>
    <t>CÓDIGO: PMA-F-003</t>
  </si>
  <si>
    <t>DETALLE DE CONTENIDOS, PRÁCTICAS Y TRABAJO AUTÓNOMO DE OTRA CARRERA DE LA ULEAM</t>
  </si>
  <si>
    <t>HORAS TOMADAS  EN OTRA CARRERA DE LA ULEAM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</si>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</sst>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580A]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/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right" vertical="center" inden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wrapText="1" indent="1"/>
    </xf>
    <xf numFmtId="9" fontId="0" fillId="0" borderId="1" xfId="1" applyFont="1" applyBorder="1" applyAlignment="1" applyProtection="1">
      <alignment horizontal="right" vertical="center" indent="1"/>
    </xf>
    <xf numFmtId="0" fontId="5" fillId="0" borderId="1" xfId="0" applyFont="1" applyBorder="1" applyAlignment="1" applyProtection="1">
      <alignment horizontal="left" vertical="center" wrapText="1" indent="1"/>
    </xf>
    <xf numFmtId="0" fontId="0" fillId="0" borderId="1" xfId="0" applyBorder="1" applyAlignment="1" applyProtection="1">
      <alignment horizontal="right" vertical="center" indent="1"/>
    </xf>
    <xf numFmtId="0" fontId="3" fillId="0" borderId="0" xfId="0" applyFont="1" applyProtection="1"/>
    <xf numFmtId="0" fontId="0" fillId="0" borderId="0" xfId="0" applyAlignment="1" applyProtection="1">
      <alignment horizontal="left" vertical="center" indent="1"/>
    </xf>
    <xf numFmtId="0" fontId="6" fillId="0" borderId="0" xfId="0" applyFont="1" applyBorder="1" applyAlignment="1" applyProtection="1">
      <alignment wrapText="1"/>
    </xf>
    <xf numFmtId="9" fontId="0" fillId="0" borderId="0" xfId="1" applyFont="1" applyBorder="1" applyAlignment="1" applyProtection="1">
      <alignment horizontal="right" vertical="center" indent="1"/>
    </xf>
    <xf numFmtId="0" fontId="5" fillId="0" borderId="0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0" fontId="2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right" indent="1"/>
    </xf>
    <xf numFmtId="0" fontId="4" fillId="0" borderId="1" xfId="0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 indent="1"/>
    </xf>
    <xf numFmtId="0" fontId="0" fillId="0" borderId="0" xfId="0" applyBorder="1" applyAlignment="1" applyProtection="1"/>
    <xf numFmtId="0" fontId="2" fillId="0" borderId="0" xfId="0" applyFont="1" applyBorder="1" applyAlignment="1" applyProtection="1"/>
    <xf numFmtId="164" fontId="0" fillId="0" borderId="0" xfId="0" applyNumberForma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left" vertical="center" wrapText="1" indent="1"/>
    </xf>
    <xf numFmtId="0" fontId="7" fillId="0" borderId="1" xfId="0" applyFont="1" applyBorder="1" applyAlignment="1" applyProtection="1">
      <alignment horizontal="right" vertical="center" inden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right" vertical="center" indent="1"/>
    </xf>
    <xf numFmtId="9" fontId="9" fillId="0" borderId="1" xfId="1" applyFont="1" applyBorder="1" applyAlignment="1" applyProtection="1">
      <alignment horizontal="right" vertical="center" indent="1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top" indent="1"/>
    </xf>
    <xf numFmtId="0" fontId="2" fillId="0" borderId="11" xfId="0" applyFont="1" applyBorder="1" applyAlignment="1" applyProtection="1">
      <alignment horizontal="left" vertical="top" indent="1"/>
    </xf>
    <xf numFmtId="0" fontId="2" fillId="0" borderId="12" xfId="0" applyFont="1" applyBorder="1" applyAlignment="1" applyProtection="1">
      <alignment horizontal="left" vertical="top" indent="1"/>
    </xf>
    <xf numFmtId="0" fontId="0" fillId="0" borderId="7" xfId="0" applyBorder="1" applyAlignment="1" applyProtection="1">
      <alignment horizontal="left" vertical="top" wrapText="1" indent="1"/>
    </xf>
    <xf numFmtId="0" fontId="0" fillId="0" borderId="8" xfId="0" applyBorder="1" applyAlignment="1" applyProtection="1">
      <alignment horizontal="left" vertical="top" wrapText="1" indent="1"/>
    </xf>
    <xf numFmtId="0" fontId="0" fillId="0" borderId="9" xfId="0" applyBorder="1" applyAlignment="1" applyProtection="1">
      <alignment horizontal="left" vertical="top" wrapText="1" indent="1"/>
    </xf>
    <xf numFmtId="0" fontId="2" fillId="0" borderId="4" xfId="0" applyFont="1" applyBorder="1" applyAlignment="1" applyProtection="1">
      <alignment horizontal="left" vertical="top" indent="1"/>
    </xf>
    <xf numFmtId="0" fontId="0" fillId="0" borderId="5" xfId="0" applyBorder="1" applyAlignment="1" applyProtection="1">
      <alignment horizontal="left" vertical="top" wrapText="1" indent="1"/>
    </xf>
    <xf numFmtId="0" fontId="2" fillId="0" borderId="1" xfId="0" applyFont="1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left" vertical="center" indent="1"/>
    </xf>
    <xf numFmtId="164" fontId="0" fillId="0" borderId="2" xfId="0" applyNumberFormat="1" applyBorder="1" applyAlignment="1" applyProtection="1">
      <alignment horizontal="left" vertical="center" indent="1"/>
    </xf>
    <xf numFmtId="164" fontId="0" fillId="0" borderId="3" xfId="0" applyNumberFormat="1" applyBorder="1" applyAlignment="1" applyProtection="1">
      <alignment horizontal="left" vertical="center" indent="1"/>
    </xf>
    <xf numFmtId="0" fontId="8" fillId="0" borderId="1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left" vertical="center" indent="1"/>
    </xf>
    <xf numFmtId="0" fontId="0" fillId="0" borderId="3" xfId="0" applyFont="1" applyBorder="1" applyAlignment="1" applyProtection="1">
      <alignment horizontal="left" vertical="center" inden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 indent="2"/>
    </xf>
    <xf numFmtId="0" fontId="0" fillId="0" borderId="3" xfId="0" applyFont="1" applyBorder="1" applyAlignment="1" applyProtection="1">
      <alignment horizontal="left" vertical="center" indent="2"/>
    </xf>
    <xf numFmtId="164" fontId="0" fillId="0" borderId="0" xfId="0" applyNumberFormat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 vertical="top" wrapText="1" indent="1"/>
    </xf>
    <xf numFmtId="0" fontId="9" fillId="2" borderId="6" xfId="0" applyFont="1" applyFill="1" applyBorder="1" applyAlignment="1" applyProtection="1">
      <alignment horizontal="left" vertical="top" wrapText="1" indent="1"/>
    </xf>
    <xf numFmtId="0" fontId="9" fillId="2" borderId="3" xfId="0" applyFont="1" applyFill="1" applyBorder="1" applyAlignment="1" applyProtection="1">
      <alignment horizontal="left" vertical="top" wrapText="1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76200</xdr:rowOff>
    </xdr:from>
    <xdr:to>
      <xdr:col>0</xdr:col>
      <xdr:colOff>1135224</xdr:colOff>
      <xdr:row>3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944724" cy="771524"/>
        </a:xfrm>
        <a:prstGeom prst="rect">
          <a:avLst/>
        </a:prstGeom>
      </xdr:spPr>
    </xdr:pic>
    <xdr:clientData/>
  </xdr:twoCellAnchor>
  <xdr:twoCellAnchor>
    <xdr:from>
      <xdr:col>4</xdr:col>
      <xdr:colOff>361950</xdr:colOff>
      <xdr:row>64</xdr:row>
      <xdr:rowOff>95250</xdr:rowOff>
    </xdr:from>
    <xdr:to>
      <xdr:col>6</xdr:col>
      <xdr:colOff>619125</xdr:colOff>
      <xdr:row>74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29400" y="12182475"/>
          <a:ext cx="2876550" cy="1581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C" sz="1100" b="1"/>
            <a:t>COMISIÓN</a:t>
          </a:r>
          <a:r>
            <a:rPr lang="es-EC" sz="1100" b="1" baseline="0"/>
            <a:t> ACADÉMICA DE FACULTAD</a:t>
          </a:r>
        </a:p>
        <a:p>
          <a:pPr algn="l"/>
          <a:endParaRPr lang="es-EC" sz="1100" baseline="0"/>
        </a:p>
        <a:p>
          <a:pPr algn="l"/>
          <a:r>
            <a:rPr lang="es-EC" sz="1100" baseline="0"/>
            <a:t>Fecha: ______________ Hora: ___________</a:t>
          </a:r>
        </a:p>
        <a:p>
          <a:pPr algn="l"/>
          <a:r>
            <a:rPr lang="es-EC" sz="1100" baseline="0"/>
            <a:t>Recibido por: _________________________</a:t>
          </a:r>
        </a:p>
        <a:p>
          <a:pPr algn="l"/>
          <a:endParaRPr lang="es-EC" sz="1100" baseline="0"/>
        </a:p>
        <a:p>
          <a:pPr algn="l"/>
          <a:endParaRPr lang="es-EC" sz="1100" baseline="0"/>
        </a:p>
        <a:p>
          <a:pPr algn="ctr"/>
          <a:r>
            <a:rPr lang="es-EC" sz="1100" baseline="0"/>
            <a:t>____________________________</a:t>
          </a:r>
        </a:p>
        <a:p>
          <a:pPr algn="ctr"/>
          <a:r>
            <a:rPr lang="es-EC" sz="1100" i="1" baseline="0"/>
            <a:t>Firma de responsabilidad</a:t>
          </a:r>
          <a:endParaRPr lang="es-EC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view="pageLayout" topLeftCell="A10" zoomScaleNormal="100" workbookViewId="0">
      <selection activeCell="B24" sqref="B24"/>
    </sheetView>
  </sheetViews>
  <sheetFormatPr baseColWidth="10" defaultRowHeight="15" x14ac:dyDescent="0.25"/>
  <cols>
    <col min="1" max="1" width="19.85546875" customWidth="1"/>
    <col min="2" max="2" width="36.7109375" customWidth="1"/>
    <col min="3" max="3" width="8.7109375" customWidth="1"/>
    <col min="4" max="4" width="22.85546875" customWidth="1"/>
    <col min="5" max="5" width="28.5703125" customWidth="1"/>
    <col min="6" max="6" width="8.28515625" customWidth="1"/>
    <col min="7" max="7" width="7.7109375" customWidth="1"/>
    <col min="8" max="8" width="2.5703125" customWidth="1"/>
    <col min="11" max="11" width="0" hidden="1" customWidth="1"/>
  </cols>
  <sheetData>
    <row r="1" spans="1:11" ht="18" customHeight="1" x14ac:dyDescent="0.25">
      <c r="A1" s="68"/>
      <c r="B1" s="51" t="s">
        <v>0</v>
      </c>
      <c r="C1" s="52"/>
      <c r="D1" s="53"/>
      <c r="E1" s="59" t="s">
        <v>35</v>
      </c>
      <c r="F1" s="59"/>
      <c r="G1" s="59"/>
    </row>
    <row r="2" spans="1:11" ht="36.75" customHeight="1" x14ac:dyDescent="0.25">
      <c r="A2" s="68"/>
      <c r="B2" s="54" t="s">
        <v>34</v>
      </c>
      <c r="C2" s="55"/>
      <c r="D2" s="56"/>
      <c r="E2" s="59"/>
      <c r="F2" s="59"/>
      <c r="G2" s="59"/>
    </row>
    <row r="3" spans="1:11" x14ac:dyDescent="0.25">
      <c r="A3" s="68"/>
      <c r="B3" s="57" t="s">
        <v>1</v>
      </c>
      <c r="C3" s="57"/>
      <c r="D3" s="57"/>
      <c r="E3" s="60" t="s">
        <v>8</v>
      </c>
      <c r="F3" s="60"/>
      <c r="G3" s="60"/>
    </row>
    <row r="4" spans="1:11" ht="29.25" customHeight="1" x14ac:dyDescent="0.25">
      <c r="A4" s="68"/>
      <c r="B4" s="58" t="s">
        <v>2</v>
      </c>
      <c r="C4" s="58"/>
      <c r="D4" s="58"/>
      <c r="E4" s="59" t="s">
        <v>30</v>
      </c>
      <c r="F4" s="59"/>
      <c r="G4" s="59"/>
    </row>
    <row r="5" spans="1:11" ht="3" customHeight="1" x14ac:dyDescent="0.25">
      <c r="A5" s="1"/>
      <c r="B5" s="2"/>
      <c r="C5" s="2"/>
      <c r="D5" s="2"/>
    </row>
    <row r="6" spans="1:11" ht="29.25" customHeight="1" x14ac:dyDescent="0.25">
      <c r="A6" s="43" t="s">
        <v>21</v>
      </c>
      <c r="B6" s="48"/>
      <c r="C6" s="50"/>
      <c r="D6" s="26" t="s">
        <v>22</v>
      </c>
      <c r="E6" s="48"/>
      <c r="F6" s="49"/>
      <c r="G6" s="50"/>
    </row>
    <row r="7" spans="1:11" ht="1.5" customHeight="1" x14ac:dyDescent="0.25">
      <c r="A7" s="27"/>
      <c r="B7" s="8"/>
      <c r="C7" s="9"/>
      <c r="D7" s="28"/>
      <c r="E7" s="9"/>
      <c r="F7" s="8"/>
      <c r="G7" s="8"/>
    </row>
    <row r="8" spans="1:11" ht="28.5" customHeight="1" x14ac:dyDescent="0.25">
      <c r="A8" s="43" t="s">
        <v>25</v>
      </c>
      <c r="B8" s="67"/>
      <c r="C8" s="67"/>
      <c r="D8" s="67"/>
      <c r="E8" s="27" t="s">
        <v>24</v>
      </c>
      <c r="F8" s="48"/>
      <c r="G8" s="50"/>
    </row>
    <row r="9" spans="1:11" ht="2.25" customHeight="1" x14ac:dyDescent="0.25">
      <c r="A9" s="27"/>
      <c r="B9" s="8"/>
      <c r="C9" s="9"/>
      <c r="D9" s="9"/>
      <c r="E9" s="9"/>
      <c r="F9" s="8"/>
      <c r="G9" s="8"/>
    </row>
    <row r="10" spans="1:11" ht="28.5" customHeight="1" x14ac:dyDescent="0.25">
      <c r="A10" s="43" t="s">
        <v>26</v>
      </c>
      <c r="B10" s="67"/>
      <c r="C10" s="67"/>
      <c r="D10" s="67"/>
      <c r="E10" s="27" t="s">
        <v>24</v>
      </c>
      <c r="F10" s="48"/>
      <c r="G10" s="50"/>
    </row>
    <row r="11" spans="1:11" ht="3" customHeight="1" x14ac:dyDescent="0.25">
      <c r="A11" s="27"/>
      <c r="B11" s="8"/>
      <c r="C11" s="9"/>
      <c r="D11" s="9"/>
      <c r="E11" s="9"/>
      <c r="F11" s="8"/>
      <c r="G11" s="8"/>
    </row>
    <row r="12" spans="1:11" x14ac:dyDescent="0.25">
      <c r="A12" s="42" t="s">
        <v>18</v>
      </c>
      <c r="B12" s="48"/>
      <c r="C12" s="50"/>
      <c r="D12" s="27" t="s">
        <v>32</v>
      </c>
      <c r="E12" s="67"/>
      <c r="F12" s="67"/>
      <c r="G12" s="67"/>
    </row>
    <row r="13" spans="1:11" ht="2.25" customHeight="1" x14ac:dyDescent="0.25">
      <c r="A13" s="27"/>
      <c r="B13" s="40"/>
      <c r="C13" s="41"/>
      <c r="D13" s="27"/>
      <c r="E13" s="11"/>
      <c r="F13" s="11"/>
      <c r="G13" s="11"/>
    </row>
    <row r="14" spans="1:11" x14ac:dyDescent="0.25">
      <c r="A14" s="42" t="s">
        <v>3</v>
      </c>
      <c r="B14" s="61">
        <f ca="1">NOW()</f>
        <v>43164.675005902776</v>
      </c>
      <c r="C14" s="62"/>
      <c r="D14" s="27" t="s">
        <v>27</v>
      </c>
      <c r="E14" s="67"/>
      <c r="F14" s="67"/>
      <c r="G14" s="67"/>
      <c r="K14" t="s">
        <v>9</v>
      </c>
    </row>
    <row r="15" spans="1:11" ht="4.5" customHeight="1" x14ac:dyDescent="0.25">
      <c r="K15" t="s">
        <v>10</v>
      </c>
    </row>
    <row r="16" spans="1:11" x14ac:dyDescent="0.25">
      <c r="A16" s="66" t="s">
        <v>23</v>
      </c>
      <c r="B16" s="66"/>
      <c r="C16" s="66"/>
      <c r="D16" s="66"/>
      <c r="E16" s="66"/>
      <c r="F16" s="66"/>
      <c r="G16" s="66"/>
    </row>
    <row r="17" spans="1:7" ht="26.25" customHeight="1" x14ac:dyDescent="0.25">
      <c r="A17" s="34" t="s">
        <v>28</v>
      </c>
      <c r="B17" s="71"/>
      <c r="C17" s="72"/>
      <c r="D17" s="34" t="s">
        <v>28</v>
      </c>
      <c r="E17" s="76" t="str">
        <f>IF(B6="","",+B6)</f>
        <v/>
      </c>
      <c r="F17" s="77"/>
      <c r="G17" s="65" t="s">
        <v>7</v>
      </c>
    </row>
    <row r="18" spans="1:7" ht="26.25" customHeight="1" x14ac:dyDescent="0.25">
      <c r="A18" s="34" t="s">
        <v>29</v>
      </c>
      <c r="B18" s="71" t="str">
        <f>IF(B10="","",+B10)</f>
        <v/>
      </c>
      <c r="C18" s="72"/>
      <c r="D18" s="34" t="s">
        <v>29</v>
      </c>
      <c r="E18" s="76" t="str">
        <f>IF(E6="","",+E6)</f>
        <v/>
      </c>
      <c r="F18" s="77"/>
      <c r="G18" s="65"/>
    </row>
    <row r="19" spans="1:7" ht="26.25" customHeight="1" x14ac:dyDescent="0.25">
      <c r="A19" s="73" t="s">
        <v>33</v>
      </c>
      <c r="B19" s="74"/>
      <c r="C19" s="75"/>
      <c r="D19" s="73" t="s">
        <v>36</v>
      </c>
      <c r="E19" s="74"/>
      <c r="F19" s="75"/>
      <c r="G19" s="65"/>
    </row>
    <row r="20" spans="1:7" ht="23.25" customHeight="1" x14ac:dyDescent="0.25">
      <c r="A20" s="29" t="s">
        <v>5</v>
      </c>
      <c r="B20" s="29" t="s">
        <v>6</v>
      </c>
      <c r="C20" s="29" t="s">
        <v>4</v>
      </c>
      <c r="D20" s="29" t="s">
        <v>5</v>
      </c>
      <c r="E20" s="29" t="s">
        <v>6</v>
      </c>
      <c r="F20" s="29" t="s">
        <v>4</v>
      </c>
      <c r="G20" s="65"/>
    </row>
    <row r="21" spans="1:7" x14ac:dyDescent="0.25">
      <c r="A21" s="4"/>
      <c r="B21" s="32"/>
      <c r="C21" s="44">
        <v>50</v>
      </c>
      <c r="D21" s="4"/>
      <c r="E21" s="4"/>
      <c r="F21" s="44">
        <v>50</v>
      </c>
      <c r="G21" s="45" t="s">
        <v>10</v>
      </c>
    </row>
    <row r="22" spans="1:7" x14ac:dyDescent="0.25">
      <c r="A22" s="4"/>
      <c r="B22" s="32"/>
      <c r="C22" s="5"/>
      <c r="D22" s="4"/>
      <c r="E22" s="4"/>
      <c r="F22" s="5"/>
      <c r="G22" s="45" t="s">
        <v>9</v>
      </c>
    </row>
    <row r="23" spans="1:7" x14ac:dyDescent="0.25">
      <c r="A23" s="4"/>
      <c r="B23" s="32" t="s">
        <v>38</v>
      </c>
      <c r="C23" s="5"/>
      <c r="D23" s="4"/>
      <c r="E23" s="4"/>
      <c r="F23" s="5"/>
      <c r="G23" s="6"/>
    </row>
    <row r="24" spans="1:7" x14ac:dyDescent="0.25">
      <c r="A24" s="4"/>
      <c r="B24" s="32"/>
      <c r="C24" s="5"/>
      <c r="D24" s="4"/>
      <c r="E24" s="4"/>
      <c r="F24" s="5"/>
      <c r="G24" s="6"/>
    </row>
    <row r="25" spans="1:7" x14ac:dyDescent="0.25">
      <c r="A25" s="4"/>
      <c r="B25" s="32"/>
      <c r="C25" s="5"/>
      <c r="D25" s="4"/>
      <c r="E25" s="4"/>
      <c r="F25" s="5"/>
      <c r="G25" s="6"/>
    </row>
    <row r="26" spans="1:7" x14ac:dyDescent="0.25">
      <c r="A26" s="4"/>
      <c r="B26" s="32"/>
      <c r="C26" s="5"/>
      <c r="D26" s="4"/>
      <c r="E26" s="4"/>
      <c r="F26" s="5"/>
      <c r="G26" s="6"/>
    </row>
    <row r="27" spans="1:7" x14ac:dyDescent="0.25">
      <c r="A27" s="4"/>
      <c r="B27" s="32"/>
      <c r="C27" s="5"/>
      <c r="D27" s="4"/>
      <c r="E27" s="4"/>
      <c r="F27" s="5"/>
      <c r="G27" s="6"/>
    </row>
    <row r="28" spans="1:7" x14ac:dyDescent="0.25">
      <c r="A28" s="4"/>
      <c r="B28" s="32"/>
      <c r="C28" s="5"/>
      <c r="D28" s="4"/>
      <c r="E28" s="4"/>
      <c r="F28" s="5"/>
      <c r="G28" s="6"/>
    </row>
    <row r="29" spans="1:7" x14ac:dyDescent="0.25">
      <c r="A29" s="4"/>
      <c r="B29" s="32"/>
      <c r="C29" s="5"/>
      <c r="D29" s="4"/>
      <c r="E29" s="4"/>
      <c r="F29" s="5"/>
      <c r="G29" s="6"/>
    </row>
    <row r="30" spans="1:7" x14ac:dyDescent="0.25">
      <c r="A30" s="4"/>
      <c r="B30" s="32"/>
      <c r="C30" s="5"/>
      <c r="D30" s="4"/>
      <c r="E30" s="4"/>
      <c r="F30" s="5"/>
      <c r="G30" s="6"/>
    </row>
    <row r="31" spans="1:7" x14ac:dyDescent="0.25">
      <c r="A31" s="4"/>
      <c r="B31" s="32"/>
      <c r="C31" s="5"/>
      <c r="D31" s="4"/>
      <c r="E31" s="4"/>
      <c r="F31" s="5"/>
      <c r="G31" s="6"/>
    </row>
    <row r="32" spans="1:7" x14ac:dyDescent="0.25">
      <c r="A32" s="4"/>
      <c r="B32" s="32"/>
      <c r="C32" s="5"/>
      <c r="D32" s="4"/>
      <c r="E32" s="4"/>
      <c r="F32" s="5"/>
      <c r="G32" s="6"/>
    </row>
    <row r="33" spans="1:7" x14ac:dyDescent="0.25">
      <c r="A33" s="4"/>
      <c r="B33" s="32"/>
      <c r="C33" s="5"/>
      <c r="D33" s="4"/>
      <c r="E33" s="4"/>
      <c r="F33" s="5"/>
      <c r="G33" s="6"/>
    </row>
    <row r="34" spans="1:7" x14ac:dyDescent="0.25">
      <c r="A34" s="4"/>
      <c r="B34" s="32"/>
      <c r="C34" s="5"/>
      <c r="D34" s="4"/>
      <c r="E34" s="4"/>
      <c r="F34" s="5"/>
      <c r="G34" s="6"/>
    </row>
    <row r="35" spans="1:7" x14ac:dyDescent="0.25">
      <c r="A35" s="4"/>
      <c r="B35" s="32"/>
      <c r="C35" s="5"/>
      <c r="D35" s="4"/>
      <c r="E35" s="4"/>
      <c r="F35" s="5"/>
      <c r="G35" s="6"/>
    </row>
    <row r="36" spans="1:7" x14ac:dyDescent="0.25">
      <c r="A36" s="4"/>
      <c r="B36" s="32"/>
      <c r="C36" s="5"/>
      <c r="D36" s="4"/>
      <c r="E36" s="4"/>
      <c r="F36" s="5"/>
      <c r="G36" s="6"/>
    </row>
    <row r="37" spans="1:7" x14ac:dyDescent="0.25">
      <c r="A37" s="4"/>
      <c r="B37" s="32"/>
      <c r="C37" s="5"/>
      <c r="D37" s="4"/>
      <c r="E37" s="4"/>
      <c r="F37" s="5"/>
      <c r="G37" s="6"/>
    </row>
    <row r="38" spans="1:7" x14ac:dyDescent="0.25">
      <c r="A38" s="4"/>
      <c r="B38" s="32"/>
      <c r="C38" s="5"/>
      <c r="D38" s="4"/>
      <c r="E38" s="4"/>
      <c r="F38" s="5"/>
      <c r="G38" s="6"/>
    </row>
    <row r="39" spans="1:7" x14ac:dyDescent="0.25">
      <c r="A39" s="4"/>
      <c r="B39" s="32"/>
      <c r="C39" s="5"/>
      <c r="D39" s="4"/>
      <c r="E39" s="4"/>
      <c r="F39" s="5"/>
      <c r="G39" s="6"/>
    </row>
    <row r="40" spans="1:7" x14ac:dyDescent="0.25">
      <c r="A40" s="4"/>
      <c r="B40" s="32"/>
      <c r="C40" s="5"/>
      <c r="D40" s="4"/>
      <c r="E40" s="4"/>
      <c r="F40" s="5"/>
      <c r="G40" s="6"/>
    </row>
    <row r="41" spans="1:7" x14ac:dyDescent="0.25">
      <c r="A41" s="4"/>
      <c r="B41" s="32"/>
      <c r="C41" s="5"/>
      <c r="D41" s="4"/>
      <c r="E41" s="4"/>
      <c r="F41" s="5"/>
      <c r="G41" s="6"/>
    </row>
    <row r="42" spans="1:7" x14ac:dyDescent="0.25">
      <c r="A42" s="4"/>
      <c r="B42" s="32"/>
      <c r="C42" s="5"/>
      <c r="D42" s="4"/>
      <c r="E42" s="4"/>
      <c r="F42" s="5"/>
      <c r="G42" s="6"/>
    </row>
    <row r="43" spans="1:7" x14ac:dyDescent="0.25">
      <c r="A43" s="4"/>
      <c r="B43" s="32"/>
      <c r="C43" s="5"/>
      <c r="D43" s="4"/>
      <c r="E43" s="4"/>
      <c r="F43" s="5"/>
      <c r="G43" s="6"/>
    </row>
    <row r="44" spans="1:7" x14ac:dyDescent="0.25">
      <c r="A44" s="4"/>
      <c r="B44" s="32"/>
      <c r="C44" s="5"/>
      <c r="D44" s="4"/>
      <c r="E44" s="4"/>
      <c r="F44" s="5"/>
      <c r="G44" s="6"/>
    </row>
    <row r="45" spans="1:7" x14ac:dyDescent="0.25">
      <c r="A45" s="4"/>
      <c r="B45" s="32"/>
      <c r="C45" s="5"/>
      <c r="D45" s="4"/>
      <c r="E45" s="4"/>
      <c r="F45" s="5"/>
      <c r="G45" s="6"/>
    </row>
    <row r="46" spans="1:7" x14ac:dyDescent="0.25">
      <c r="A46" s="4"/>
      <c r="B46" s="32"/>
      <c r="C46" s="5"/>
      <c r="D46" s="4"/>
      <c r="E46" s="4"/>
      <c r="F46" s="5"/>
      <c r="G46" s="6"/>
    </row>
    <row r="47" spans="1:7" x14ac:dyDescent="0.25">
      <c r="A47" s="4"/>
      <c r="B47" s="32"/>
      <c r="C47" s="5"/>
      <c r="D47" s="4"/>
      <c r="E47" s="4"/>
      <c r="F47" s="5"/>
      <c r="G47" s="6"/>
    </row>
    <row r="48" spans="1:7" x14ac:dyDescent="0.25">
      <c r="A48" s="4"/>
      <c r="B48" s="32"/>
      <c r="C48" s="5"/>
      <c r="D48" s="4"/>
      <c r="E48" s="4"/>
      <c r="F48" s="5"/>
      <c r="G48" s="6"/>
    </row>
    <row r="49" spans="1:7" x14ac:dyDescent="0.25">
      <c r="A49" s="4"/>
      <c r="B49" s="32"/>
      <c r="C49" s="5"/>
      <c r="D49" s="4"/>
      <c r="E49" s="4"/>
      <c r="F49" s="5"/>
      <c r="G49" s="6"/>
    </row>
    <row r="50" spans="1:7" x14ac:dyDescent="0.25">
      <c r="A50" s="4"/>
      <c r="B50" s="32"/>
      <c r="C50" s="5"/>
      <c r="D50" s="4"/>
      <c r="E50" s="4"/>
      <c r="F50" s="5"/>
      <c r="G50" s="6"/>
    </row>
    <row r="51" spans="1:7" x14ac:dyDescent="0.25">
      <c r="A51" s="4"/>
      <c r="B51" s="32"/>
      <c r="C51" s="5"/>
      <c r="D51" s="4"/>
      <c r="E51" s="4"/>
      <c r="F51" s="5"/>
      <c r="G51" s="6"/>
    </row>
    <row r="52" spans="1:7" x14ac:dyDescent="0.25">
      <c r="A52" s="4"/>
      <c r="B52" s="32"/>
      <c r="C52" s="5"/>
      <c r="D52" s="4"/>
      <c r="E52" s="4"/>
      <c r="F52" s="5"/>
      <c r="G52" s="6"/>
    </row>
    <row r="53" spans="1:7" hidden="1" x14ac:dyDescent="0.25">
      <c r="A53" s="4"/>
      <c r="B53" s="32"/>
      <c r="C53" s="5"/>
      <c r="D53" s="4"/>
      <c r="E53" s="4"/>
      <c r="F53" s="5"/>
      <c r="G53" s="6"/>
    </row>
    <row r="54" spans="1:7" hidden="1" x14ac:dyDescent="0.25">
      <c r="A54" s="4"/>
      <c r="B54" s="32"/>
      <c r="C54" s="5"/>
      <c r="D54" s="4"/>
      <c r="E54" s="4"/>
      <c r="F54" s="5"/>
      <c r="G54" s="6"/>
    </row>
    <row r="55" spans="1:7" hidden="1" x14ac:dyDescent="0.25">
      <c r="A55" s="4"/>
      <c r="B55" s="32"/>
      <c r="C55" s="5"/>
      <c r="D55" s="4"/>
      <c r="E55" s="4"/>
      <c r="F55" s="5"/>
      <c r="G55" s="6"/>
    </row>
    <row r="56" spans="1:7" hidden="1" x14ac:dyDescent="0.25">
      <c r="A56" s="4"/>
      <c r="B56" s="32"/>
      <c r="C56" s="5"/>
      <c r="D56" s="4"/>
      <c r="E56" s="4"/>
      <c r="F56" s="5"/>
      <c r="G56" s="6"/>
    </row>
    <row r="57" spans="1:7" x14ac:dyDescent="0.25">
      <c r="A57" s="7"/>
      <c r="B57" s="30" t="s">
        <v>12</v>
      </c>
      <c r="C57" s="46">
        <f>SUM(C21:C56)</f>
        <v>50</v>
      </c>
      <c r="D57" s="7"/>
      <c r="E57" s="30" t="s">
        <v>37</v>
      </c>
      <c r="F57" s="46">
        <f>SUM(F21:F56)</f>
        <v>50</v>
      </c>
      <c r="G57" s="33">
        <f>COUNTIF(G21:G56,"si")</f>
        <v>1</v>
      </c>
    </row>
    <row r="58" spans="1:7" ht="3.75" customHeight="1" x14ac:dyDescent="0.25">
      <c r="A58" s="7"/>
      <c r="B58" s="7"/>
      <c r="C58" s="7"/>
      <c r="D58" s="7"/>
      <c r="E58" s="7"/>
      <c r="F58" s="7"/>
      <c r="G58" s="7"/>
    </row>
    <row r="59" spans="1:7" ht="26.25" customHeight="1" x14ac:dyDescent="0.25">
      <c r="A59" s="12"/>
      <c r="B59" s="13" t="s">
        <v>19</v>
      </c>
      <c r="C59" s="47">
        <f>IF(F57=0,"",(F57/C57))</f>
        <v>1</v>
      </c>
      <c r="D59" s="15" t="s">
        <v>13</v>
      </c>
      <c r="E59" s="63" t="str">
        <f>IF(C59="","",IF(C59&gt;=0.8,"LA ASIGNATURA CUMPLE CON LA CONDICIÓN DE COINCIDENCIA EN NÚMERO DE HORAS","LA ASIGNATURA NO CUMPLE CON LA CONDICIÓN DE COINCIDENCIA EN NÚMERO DE HORAS"))</f>
        <v>LA ASIGNATURA CUMPLE CON LA CONDICIÓN DE COINCIDENCIA EN NÚMERO DE HORAS</v>
      </c>
      <c r="F59" s="63"/>
      <c r="G59" s="63"/>
    </row>
    <row r="60" spans="1:7" ht="17.25" hidden="1" customHeight="1" x14ac:dyDescent="0.25">
      <c r="A60" s="12" t="s">
        <v>11</v>
      </c>
      <c r="B60" s="13"/>
      <c r="C60" s="16">
        <f>COUNTA(B21:B56)</f>
        <v>1</v>
      </c>
      <c r="D60" s="17"/>
      <c r="E60" s="18"/>
      <c r="F60" s="18"/>
      <c r="G60" s="18"/>
    </row>
    <row r="61" spans="1:7" ht="25.5" customHeight="1" x14ac:dyDescent="0.25">
      <c r="A61" s="12"/>
      <c r="B61" s="13" t="s">
        <v>20</v>
      </c>
      <c r="C61" s="14">
        <f>IF(C60=0,"",(G57/C60))</f>
        <v>1</v>
      </c>
      <c r="D61" s="15" t="s">
        <v>14</v>
      </c>
      <c r="E61" s="64" t="str">
        <f>IF(C61="","",IF(C61&gt;=0.8,"LOS CONTENIDOS SON COMPATIBLES EN EL NIVEL ESTABLECIDO EN EL REGLAMENTO DE RÉGIMEN ACADÉMICO","LOS CONTENIDOS NO ALCANZAN EL NIVEL DE COMPATIBILIDAD ESTABLECIDO EN EL REGLAMENTO DE RÉGIMEN ACADÉMICO"))</f>
        <v>LOS CONTENIDOS SON COMPATIBLES EN EL NIVEL ESTABLECIDO EN EL REGLAMENTO DE RÉGIMEN ACADÉMICO</v>
      </c>
      <c r="F61" s="64"/>
      <c r="G61" s="64"/>
    </row>
    <row r="62" spans="1:7" ht="5.25" customHeight="1" x14ac:dyDescent="0.25">
      <c r="A62" s="12"/>
      <c r="B62" s="19"/>
      <c r="C62" s="20"/>
      <c r="D62" s="21"/>
      <c r="E62" s="22"/>
      <c r="F62" s="22"/>
      <c r="G62" s="22"/>
    </row>
    <row r="63" spans="1:7" ht="32.25" customHeight="1" x14ac:dyDescent="0.25">
      <c r="A63" s="35" t="s">
        <v>15</v>
      </c>
      <c r="B63" s="79" t="str">
        <f>IF(C59="","",IF((AVERAGE(C59,C61))&gt;=0.8,"PROCEDER CONFORME AL REGLAMENTO DE RÉGIMEN ACADÉMICO ART. 64 NÚM. 1 A LA HOMOLOGACIÓN POR COMPARACIÓN DE CONTENIDOS","NO PROCEDER  A LA HOMOLOGACIÓN POR COMPARACIÓN DE CONTENIDOS DE CONFORMIDAD A LO ESTABLECIDO EN EL REGLAMENTO DE RÉGIMEN ACADÉMICO ART. 64 NÚM. 1"))</f>
        <v>PROCEDER CONFORME AL REGLAMENTO DE RÉGIMEN ACADÉMICO ART. 64 NÚM. 1 A LA HOMOLOGACIÓN POR COMPARACIÓN DE CONTENIDOS</v>
      </c>
      <c r="C63" s="80"/>
      <c r="D63" s="80"/>
      <c r="E63" s="80"/>
      <c r="F63" s="80"/>
      <c r="G63" s="81"/>
    </row>
    <row r="64" spans="1:7" x14ac:dyDescent="0.25">
      <c r="A64" s="23"/>
      <c r="B64" s="23"/>
      <c r="C64" s="23"/>
      <c r="D64" s="23"/>
      <c r="E64" s="7"/>
      <c r="F64" s="23"/>
      <c r="G64" s="23"/>
    </row>
    <row r="65" spans="1:7" x14ac:dyDescent="0.25">
      <c r="A65" s="24" t="s">
        <v>16</v>
      </c>
      <c r="B65" s="78">
        <f ca="1">NOW()</f>
        <v>43164.675005902776</v>
      </c>
      <c r="C65" s="78"/>
      <c r="D65" s="78"/>
      <c r="E65" s="8"/>
    </row>
    <row r="66" spans="1:7" x14ac:dyDescent="0.25">
      <c r="A66" s="23"/>
      <c r="B66" s="23"/>
      <c r="C66" s="23"/>
      <c r="D66" s="24"/>
      <c r="E66" s="38"/>
      <c r="F66" s="25"/>
      <c r="G66" s="25"/>
    </row>
    <row r="67" spans="1:7" x14ac:dyDescent="0.25">
      <c r="A67" s="23"/>
      <c r="B67" s="23"/>
      <c r="C67" s="23"/>
      <c r="D67" s="24"/>
      <c r="E67" s="38"/>
      <c r="F67" s="25"/>
      <c r="G67" s="25"/>
    </row>
    <row r="68" spans="1:7" x14ac:dyDescent="0.25">
      <c r="A68" s="23"/>
      <c r="B68" s="23"/>
      <c r="C68" s="23"/>
      <c r="D68" s="24"/>
      <c r="E68" s="38"/>
      <c r="F68" s="31"/>
      <c r="G68" s="31"/>
    </row>
    <row r="69" spans="1:7" x14ac:dyDescent="0.25">
      <c r="A69" s="69" t="s">
        <v>31</v>
      </c>
      <c r="B69" s="69"/>
      <c r="C69" s="69"/>
      <c r="D69" s="69"/>
      <c r="E69" s="10"/>
      <c r="F69" s="36"/>
      <c r="G69" s="36"/>
    </row>
    <row r="70" spans="1:7" x14ac:dyDescent="0.25">
      <c r="A70" s="69" t="str">
        <f>IF(E14="","",+E14)</f>
        <v/>
      </c>
      <c r="B70" s="69"/>
      <c r="C70" s="69"/>
      <c r="D70" s="69"/>
      <c r="E70" s="10"/>
      <c r="F70" s="36"/>
      <c r="G70" s="36"/>
    </row>
    <row r="71" spans="1:7" x14ac:dyDescent="0.25">
      <c r="A71" s="70" t="str">
        <f>CONCATENATE(A74,A73)</f>
        <v>PROFESOR DE LA ASIGNATURA  0</v>
      </c>
      <c r="B71" s="70"/>
      <c r="C71" s="70"/>
      <c r="D71" s="70"/>
      <c r="E71" s="39"/>
      <c r="F71" s="37"/>
      <c r="G71" s="37"/>
    </row>
    <row r="72" spans="1:7" x14ac:dyDescent="0.25">
      <c r="A72" s="3"/>
      <c r="B72" s="3"/>
      <c r="C72" s="3"/>
      <c r="D72" s="3"/>
      <c r="E72" s="7"/>
      <c r="F72" s="3"/>
      <c r="G72" s="3"/>
    </row>
    <row r="73" spans="1:7" ht="15" hidden="1" customHeight="1" x14ac:dyDescent="0.25">
      <c r="A73" s="3">
        <f>B8</f>
        <v>0</v>
      </c>
      <c r="B73" s="3"/>
      <c r="C73" s="3"/>
      <c r="D73" s="3"/>
      <c r="E73" s="3"/>
      <c r="F73" s="3"/>
      <c r="G73" s="3"/>
    </row>
    <row r="74" spans="1:7" ht="15" hidden="1" customHeight="1" x14ac:dyDescent="0.25">
      <c r="A74" s="3" t="s">
        <v>17</v>
      </c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</sheetData>
  <sheetProtection algorithmName="SHA-512" hashValue="vU5u4yOWGbv2WOkQhePoXmvOjPiBe3vcNz0My0S9EgnaUTxQU3hUImMk4p+F/dqc5RFAEOldMErVlffour6XjQ==" saltValue="qy/DMljqTifwalV5N8GrHQ==" spinCount="100000" sheet="1"/>
  <mergeCells count="33">
    <mergeCell ref="A1:A4"/>
    <mergeCell ref="E12:G12"/>
    <mergeCell ref="E14:G14"/>
    <mergeCell ref="A70:D70"/>
    <mergeCell ref="A71:D71"/>
    <mergeCell ref="A69:D69"/>
    <mergeCell ref="B17:C17"/>
    <mergeCell ref="B18:C18"/>
    <mergeCell ref="A19:C19"/>
    <mergeCell ref="D19:F19"/>
    <mergeCell ref="E17:F17"/>
    <mergeCell ref="E18:F18"/>
    <mergeCell ref="B65:D65"/>
    <mergeCell ref="B63:G63"/>
    <mergeCell ref="B8:D8"/>
    <mergeCell ref="B12:C12"/>
    <mergeCell ref="B14:C14"/>
    <mergeCell ref="E59:G59"/>
    <mergeCell ref="E61:G61"/>
    <mergeCell ref="F8:G8"/>
    <mergeCell ref="G17:G20"/>
    <mergeCell ref="A16:G16"/>
    <mergeCell ref="B10:D10"/>
    <mergeCell ref="E6:G6"/>
    <mergeCell ref="F10:G10"/>
    <mergeCell ref="B1:D1"/>
    <mergeCell ref="B2:D2"/>
    <mergeCell ref="B3:D3"/>
    <mergeCell ref="B4:D4"/>
    <mergeCell ref="E1:G2"/>
    <mergeCell ref="E3:G3"/>
    <mergeCell ref="E4:G4"/>
    <mergeCell ref="B6:C6"/>
  </mergeCells>
  <dataValidations count="1">
    <dataValidation type="list" allowBlank="1" showInputMessage="1" showErrorMessage="1" sqref="G21:G56">
      <formula1>$K$14:$K$15</formula1>
    </dataValidation>
  </dataValidations>
  <pageMargins left="0.46666666666666667" right="0.23622047244094491" top="0.74803149606299213" bottom="0.74803149606299213" header="0.31496062992125984" footer="0.31496062992125984"/>
  <pageSetup paperSize="9" scale="7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CEPIRCI</cp:lastModifiedBy>
  <cp:lastPrinted>2018-03-02T21:23:10Z</cp:lastPrinted>
  <dcterms:created xsi:type="dcterms:W3CDTF">2017-12-13T16:56:51Z</dcterms:created>
  <dcterms:modified xsi:type="dcterms:W3CDTF">2018-03-05T21:12:03Z</dcterms:modified>
</cp:coreProperties>
</file>