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ndra Soledispa\Google Drive\ORGANIZACIÓN Y MÉTODOS ULEAM\PROCESOS DE VINCULACION CON LA SOCIEDAD\PVV-02 MONITOREO DE PROYECTOS\monitoreo de proyectos\Version2\"/>
    </mc:Choice>
  </mc:AlternateContent>
  <xr:revisionPtr revIDLastSave="0" documentId="10_ncr:8100000_{E6F9A70B-54B3-47A9-8DF0-0ADAAFC4A326}" xr6:coauthVersionLast="33" xr6:coauthVersionMax="33" xr10:uidLastSave="{00000000-0000-0000-0000-000000000000}"/>
  <bookViews>
    <workbookView xWindow="0" yWindow="0" windowWidth="20490" windowHeight="7755" xr2:uid="{00000000-000D-0000-FFFF-FFFF00000000}"/>
  </bookViews>
  <sheets>
    <sheet name="Etapa 2 Ejecución y monitoreo" sheetId="2" r:id="rId1"/>
    <sheet name="Hoja1" sheetId="3" state="hidden" r:id="rId2"/>
  </sheets>
  <externalReferences>
    <externalReference r:id="rId3"/>
  </externalReferences>
  <calcPr calcId="162913"/>
</workbook>
</file>

<file path=xl/calcChain.xml><?xml version="1.0" encoding="utf-8"?>
<calcChain xmlns="http://schemas.openxmlformats.org/spreadsheetml/2006/main">
  <c r="M27" i="2" l="1"/>
  <c r="M28" i="2"/>
  <c r="M29" i="2"/>
  <c r="M30" i="2"/>
  <c r="M31" i="2"/>
  <c r="M32" i="2"/>
  <c r="M33" i="2"/>
  <c r="M34" i="2"/>
  <c r="M35" i="2"/>
  <c r="M26" i="2"/>
  <c r="K27" i="2" l="1"/>
  <c r="K28" i="2"/>
  <c r="K29" i="2"/>
  <c r="K30" i="2"/>
  <c r="K31" i="2"/>
  <c r="K32" i="2"/>
  <c r="K33" i="2"/>
  <c r="K34" i="2"/>
  <c r="K35" i="2"/>
  <c r="K26" i="2"/>
  <c r="Q33" i="2" l="1"/>
  <c r="Q34" i="2"/>
  <c r="Q35" i="2"/>
  <c r="J36" i="2"/>
  <c r="R34" i="2" l="1"/>
  <c r="R33" i="2"/>
  <c r="R35" i="2"/>
  <c r="R30" i="2"/>
  <c r="E36" i="2" l="1"/>
  <c r="R32" i="2"/>
  <c r="R31" i="2"/>
  <c r="Q30" i="2"/>
  <c r="R29" i="2"/>
  <c r="Q29" i="2"/>
  <c r="R28" i="2"/>
  <c r="Q27" i="2"/>
  <c r="R26" i="2" l="1"/>
  <c r="M36" i="2"/>
  <c r="Q28" i="2"/>
  <c r="R27" i="2"/>
  <c r="Q26" i="2"/>
  <c r="Q32" i="2"/>
  <c r="Q31" i="2"/>
  <c r="R36" i="2" l="1"/>
  <c r="Q36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EriK</author>
  </authors>
  <commentList>
    <comment ref="E22" authorId="0" shapeId="0" xr:uid="{00000000-0006-0000-0000-000001000000}">
      <text>
        <r>
          <rPr>
            <sz val="11"/>
            <color indexed="81"/>
            <rFont val="Tahoma"/>
            <family val="2"/>
          </rPr>
          <t xml:space="preserve">Porcentaje de la Ponderación, que indica la importancia de la actividad a desarrollarse
</t>
        </r>
      </text>
    </comment>
    <comment ref="N22" authorId="0" shapeId="0" xr:uid="{00000000-0006-0000-0000-000002000000}">
      <text>
        <r>
          <rPr>
            <sz val="11"/>
            <color indexed="81"/>
            <rFont val="Tahoma"/>
            <family val="2"/>
          </rPr>
          <t xml:space="preserve">Existen actividades que por su nivel de impacto han logrado exitosos resultados y quizás no se ha logrado beneficiar a todo lo programado, colocar cuando amerite este caso
</t>
        </r>
      </text>
    </comment>
    <comment ref="R22" authorId="0" shapeId="0" xr:uid="{00000000-0006-0000-0000-000003000000}">
      <text>
        <r>
          <rPr>
            <sz val="11"/>
            <color indexed="81"/>
            <rFont val="Tahoma"/>
            <family val="2"/>
          </rPr>
          <t>Indica los niveles alcanzados en cada poderación sea si ha aplicado prioridad o no.</t>
        </r>
      </text>
    </comment>
    <comment ref="J24" authorId="0" shapeId="0" xr:uid="{00000000-0006-0000-0000-000004000000}">
      <text>
        <r>
          <rPr>
            <sz val="11"/>
            <color indexed="81"/>
            <rFont val="Tahoma"/>
            <family val="2"/>
          </rPr>
          <t xml:space="preserve">La meta que programó en el proyecto por la actividad a desarrollar se coloca en porcentaje
</t>
        </r>
      </text>
    </comment>
    <comment ref="L24" authorId="0" shapeId="0" xr:uid="{00000000-0006-0000-0000-000005000000}">
      <text>
        <r>
          <rPr>
            <sz val="10"/>
            <color indexed="81"/>
            <rFont val="Tahoma"/>
            <family val="2"/>
          </rPr>
          <t xml:space="preserve">Se colocara el número de los beneficiarios para conocer la meta ejecutada
</t>
        </r>
      </text>
    </comment>
  </commentList>
</comments>
</file>

<file path=xl/sharedStrings.xml><?xml version="1.0" encoding="utf-8"?>
<sst xmlns="http://schemas.openxmlformats.org/spreadsheetml/2006/main" count="164" uniqueCount="142">
  <si>
    <t>DOCENTES</t>
  </si>
  <si>
    <t>%</t>
  </si>
  <si>
    <t>M</t>
  </si>
  <si>
    <t>H</t>
  </si>
  <si>
    <t>1. Información  General</t>
  </si>
  <si>
    <t>Nombre del Programa:</t>
  </si>
  <si>
    <t>Nombre del Proyecto</t>
  </si>
  <si>
    <t>Unidad Académica:</t>
  </si>
  <si>
    <t>Carrera:</t>
  </si>
  <si>
    <t>Entidad Beneficicaria:</t>
  </si>
  <si>
    <t xml:space="preserve">Vigencia del proyecto:  </t>
  </si>
  <si>
    <t>Convenio:</t>
  </si>
  <si>
    <t>(Marco / Especifico)</t>
  </si>
  <si>
    <t>Tipo</t>
  </si>
  <si>
    <t>Alcance Territorial</t>
  </si>
  <si>
    <t>Regional</t>
  </si>
  <si>
    <t>Zona:</t>
  </si>
  <si>
    <t>Campo Amplio:</t>
  </si>
  <si>
    <t>Educación</t>
  </si>
  <si>
    <t>Campo Específico:</t>
  </si>
  <si>
    <t>Linea de Investigación</t>
  </si>
  <si>
    <t>Línea de vinculación</t>
  </si>
  <si>
    <t>Area del Conocimiento</t>
  </si>
  <si>
    <t>Sub área del conocimiento</t>
  </si>
  <si>
    <t>2. Ejecución del proyecto:</t>
  </si>
  <si>
    <t>2.1 Presupuesto</t>
  </si>
  <si>
    <t>Planificado:</t>
  </si>
  <si>
    <t>Ejecutado:</t>
  </si>
  <si>
    <t>2.2 Actividades realizadas según el cronograma</t>
  </si>
  <si>
    <t>Componente</t>
  </si>
  <si>
    <t>Actividades</t>
  </si>
  <si>
    <t>Ponderacion</t>
  </si>
  <si>
    <t>INVOLUCRADOS</t>
  </si>
  <si>
    <t>EFICACIA METAS</t>
  </si>
  <si>
    <t>PRIORIDAD ACTIVIDAD</t>
  </si>
  <si>
    <t>% ACUMULADO</t>
  </si>
  <si>
    <t>RESULTADOS EFICACIA METAS (%)</t>
  </si>
  <si>
    <t xml:space="preserve">META PONDERADA % </t>
  </si>
  <si>
    <t>OBSERVACIONES</t>
  </si>
  <si>
    <t>ALUMNOS</t>
  </si>
  <si>
    <t>BENEFICIADOS</t>
  </si>
  <si>
    <t>Trimestral</t>
  </si>
  <si>
    <t>% ANTERIOR</t>
  </si>
  <si>
    <t>% ACTUAL</t>
  </si>
  <si>
    <t>Programada (%)</t>
  </si>
  <si>
    <t>Ejecutada (%)</t>
  </si>
  <si>
    <t>Nro.</t>
  </si>
  <si>
    <t>C</t>
  </si>
  <si>
    <t>Alta</t>
  </si>
  <si>
    <t>A.1</t>
  </si>
  <si>
    <t>A.2</t>
  </si>
  <si>
    <t>A.3</t>
  </si>
  <si>
    <t>3. Avance del Proyecto</t>
  </si>
  <si>
    <t>3.1 Tiempo de acuerdo al cronograma: (Marque con una X)</t>
  </si>
  <si>
    <t>Adelantado:</t>
  </si>
  <si>
    <t>A tiempo:</t>
  </si>
  <si>
    <t>Atrasado:</t>
  </si>
  <si>
    <t>4. Información del responsable:</t>
  </si>
  <si>
    <t>PRESIDENTE/A COMISIÓN DE VINCULACIÓN: (Nombres y apellidos, cédula, firma)</t>
  </si>
  <si>
    <t>Docente Responsable Proyecto (Nombres y apellidos, cédula, firma)</t>
  </si>
  <si>
    <t>NOMBRE DEL DOCUMENTO:</t>
  </si>
  <si>
    <t>MATRIZ DE SEGUIMIENTO Y MONITOREO DE PROYECTO DE VINCULACION CON LA SOCIEDAD</t>
  </si>
  <si>
    <t>PROCEDIMIENTO:</t>
  </si>
  <si>
    <t>MONITOREO  DE PROYECTOS DE VINCULACIÓN CON LA  SOCIEDAD</t>
  </si>
  <si>
    <t>Pág. 1 de 1</t>
  </si>
  <si>
    <t>CÓDIGO: PVV-02-F-002</t>
  </si>
  <si>
    <t>Mediana</t>
  </si>
  <si>
    <t>Baja</t>
  </si>
  <si>
    <t>Ninguna</t>
  </si>
  <si>
    <t>A.1  Socializacion de reglamento</t>
  </si>
  <si>
    <t>A.2  Conformación de grupos de trabajo</t>
  </si>
  <si>
    <t xml:space="preserve">A.3 </t>
  </si>
  <si>
    <t>Ciencias de la Educación</t>
  </si>
  <si>
    <t>Ciencias Económicas</t>
  </si>
  <si>
    <t>Ciencias Administrativas</t>
  </si>
  <si>
    <t>Odontología</t>
  </si>
  <si>
    <t>Hotelería y Turismo</t>
  </si>
  <si>
    <t>Gestión, Desarrollo y Secretariado Ejecutivo</t>
  </si>
  <si>
    <t>Arquitectura</t>
  </si>
  <si>
    <t>Derecho</t>
  </si>
  <si>
    <t>Ingeniería</t>
  </si>
  <si>
    <t>Ingeniería Industrial</t>
  </si>
  <si>
    <t>Ciencias Agropecuarias</t>
  </si>
  <si>
    <t>Trabajo Social</t>
  </si>
  <si>
    <t>Psicología</t>
  </si>
  <si>
    <t>Contabilidad y Auditoría</t>
  </si>
  <si>
    <t>Ciencias del Mar</t>
  </si>
  <si>
    <t>Ciencias Informáticas</t>
  </si>
  <si>
    <t>Ciencias de la Comunicación</t>
  </si>
  <si>
    <t>Enfermería</t>
  </si>
  <si>
    <t>Ciencias Médicas</t>
  </si>
  <si>
    <t>Extensión Chone</t>
  </si>
  <si>
    <t>Extensión Bahía de Caráquez</t>
  </si>
  <si>
    <t>Extensión El Carmen</t>
  </si>
  <si>
    <t>Campus Pedernales</t>
  </si>
  <si>
    <t>desde- hasta</t>
  </si>
  <si>
    <t>Vinculación</t>
  </si>
  <si>
    <t>Local</t>
  </si>
  <si>
    <t>Provincial</t>
  </si>
  <si>
    <t>Nacional</t>
  </si>
  <si>
    <t>Internacional</t>
  </si>
  <si>
    <t>Artes y Humanidades</t>
  </si>
  <si>
    <t>Ciencias sociales, periodismo e información</t>
  </si>
  <si>
    <t>Administración de empresas y derecho</t>
  </si>
  <si>
    <t>Ciencias naturales, matemáticas y estadística</t>
  </si>
  <si>
    <t>Tecnologías de la información y la comunicación</t>
  </si>
  <si>
    <t>Ingeniería, industria y construcción</t>
  </si>
  <si>
    <t>Agricultura, silvicultura, pesca y veterinaria</t>
  </si>
  <si>
    <t>Salud y bienestar</t>
  </si>
  <si>
    <t>Servicios</t>
  </si>
  <si>
    <t>Educación. Formación de profesionales.</t>
  </si>
  <si>
    <t>Economía y Desarrollo sustentable.</t>
  </si>
  <si>
    <t>Ecología, Medio ambiente, y Sociedad.</t>
  </si>
  <si>
    <t>Valoración y mantenimiento de la integridad de los bienes patrimoniales de la Z 4 e interculturalidad</t>
  </si>
  <si>
    <t>Comunicación Informática y Tecnologías de la información y la comunicación</t>
  </si>
  <si>
    <t>Salud, Cultura física, y Servicios Sociales.</t>
  </si>
  <si>
    <t>Biología, Ecología, y Conservación de la flora, fauna marina y terrestre.</t>
  </si>
  <si>
    <t>Ingeniería, Industria, y Construcción.</t>
  </si>
  <si>
    <t>Educación y Formación de Profesionales</t>
  </si>
  <si>
    <t>Desarrollo Económico Sostenible y Empresarial</t>
  </si>
  <si>
    <t>Biología, Ecología y Conservación de Flora y Fauna Marina y Terrestre</t>
  </si>
  <si>
    <t xml:space="preserve">Valoración y mantenimiento de la integridad de los bienes patrimoniales de la Zona 4 e interculturalidad. </t>
  </si>
  <si>
    <t>Educación, Prevención e Intervención en Conductas de Riesgo</t>
  </si>
  <si>
    <t>Atención primaria en Salud</t>
  </si>
  <si>
    <t>Infraestructura, Crecimiento Sustentable y Desarrollo Industrial</t>
  </si>
  <si>
    <t>Desarrollo e Innovación del sector agropecuario.</t>
  </si>
  <si>
    <t>Desarrollo Social, Cultural y Promoción Deportiva</t>
  </si>
  <si>
    <t>Protección del Ecosistema, Medio Ambiente y Sociedad</t>
  </si>
  <si>
    <t>Programas generales</t>
  </si>
  <si>
    <t>Humanidades y artes</t>
  </si>
  <si>
    <t>Ciencias Sociales, educación comercial y derecho</t>
  </si>
  <si>
    <t xml:space="preserve">Ciencias  </t>
  </si>
  <si>
    <t>Agricultura</t>
  </si>
  <si>
    <t>Salud y servicios sociales</t>
  </si>
  <si>
    <t>C.2 De Vinculación</t>
  </si>
  <si>
    <t>C.1 Investigacion</t>
  </si>
  <si>
    <t>C.3 De Desarrollo</t>
  </si>
  <si>
    <t xml:space="preserve">A.4 </t>
  </si>
  <si>
    <t>PRIMER TRIMESTRE ABRIL - JUNIO</t>
  </si>
  <si>
    <t xml:space="preserve">MATRIZ DE SEGUIMIENTO Y MONITOREO </t>
  </si>
  <si>
    <t>REVISIÓN: 2</t>
  </si>
  <si>
    <t>( Rural o Urbana/Nombre del sitio o comunidad)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</si>
</sst>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1"/>
      <name val="Tahoma"/>
      <family val="2"/>
    </font>
    <font>
      <sz val="10"/>
      <color indexed="81"/>
      <name val="Tahoma"/>
      <family val="2"/>
    </font>
    <font>
      <sz val="11"/>
      <color theme="1"/>
      <name val="Century Gothic"/>
      <family val="2"/>
    </font>
    <font>
      <b/>
      <sz val="9"/>
      <color theme="1"/>
      <name val="Century Gothic"/>
      <family val="2"/>
    </font>
    <font>
      <sz val="9"/>
      <color theme="1"/>
      <name val="Century Gothic"/>
      <family val="2"/>
    </font>
    <font>
      <sz val="10"/>
      <color theme="1"/>
      <name val="Century Gothic"/>
      <family val="2"/>
    </font>
    <font>
      <b/>
      <sz val="12"/>
      <color theme="1"/>
      <name val="Century Gothic"/>
      <family val="2"/>
    </font>
    <font>
      <b/>
      <sz val="14"/>
      <color theme="1"/>
      <name val="Century Gothic"/>
      <family val="2"/>
    </font>
    <font>
      <sz val="12"/>
      <color theme="1"/>
      <name val="Century Gothic"/>
      <family val="2"/>
    </font>
    <font>
      <sz val="12"/>
      <name val="Century Gothic"/>
      <family val="2"/>
    </font>
    <font>
      <b/>
      <sz val="11"/>
      <color theme="1"/>
      <name val="Century Gothic"/>
      <family val="2"/>
    </font>
    <font>
      <b/>
      <sz val="11"/>
      <name val="Century Gothic"/>
      <family val="2"/>
    </font>
    <font>
      <b/>
      <sz val="10"/>
      <color theme="1"/>
      <name val="Century Gothic"/>
      <family val="2"/>
    </font>
    <font>
      <b/>
      <sz val="7"/>
      <color theme="1"/>
      <name val="Century Gothic"/>
      <family val="2"/>
    </font>
    <font>
      <b/>
      <sz val="16"/>
      <color theme="1"/>
      <name val="Century Gothic"/>
      <family val="2"/>
    </font>
    <font>
      <b/>
      <sz val="11"/>
      <color rgb="FFFF0000"/>
      <name val="Century Gothic"/>
      <family val="2"/>
    </font>
    <font>
      <b/>
      <sz val="9"/>
      <color theme="1"/>
      <name val="Arial"/>
      <family val="2"/>
    </font>
    <font>
      <b/>
      <sz val="16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B00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8">
    <xf numFmtId="0" fontId="0" fillId="0" borderId="0" xfId="0"/>
    <xf numFmtId="0" fontId="0" fillId="0" borderId="0" xfId="0"/>
    <xf numFmtId="0" fontId="4" fillId="0" borderId="0" xfId="0" applyFont="1"/>
    <xf numFmtId="0" fontId="8" fillId="0" borderId="4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vertical="center"/>
    </xf>
    <xf numFmtId="14" fontId="10" fillId="0" borderId="4" xfId="0" applyNumberFormat="1" applyFont="1" applyBorder="1" applyAlignment="1">
      <alignment vertical="center"/>
    </xf>
    <xf numFmtId="0" fontId="10" fillId="0" borderId="11" xfId="0" applyFont="1" applyBorder="1" applyAlignment="1">
      <alignment horizontal="center" vertical="center"/>
    </xf>
    <xf numFmtId="14" fontId="10" fillId="0" borderId="5" xfId="0" applyNumberFormat="1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0" xfId="0" applyFont="1"/>
    <xf numFmtId="0" fontId="13" fillId="0" borderId="0" xfId="0" applyFont="1" applyBorder="1"/>
    <xf numFmtId="0" fontId="12" fillId="0" borderId="0" xfId="0" applyFont="1" applyBorder="1"/>
    <xf numFmtId="0" fontId="12" fillId="0" borderId="13" xfId="0" applyFont="1" applyBorder="1"/>
    <xf numFmtId="0" fontId="12" fillId="0" borderId="1" xfId="0" applyFont="1" applyBorder="1" applyAlignment="1">
      <alignment vertical="center"/>
    </xf>
    <xf numFmtId="0" fontId="12" fillId="0" borderId="1" xfId="0" applyFont="1" applyBorder="1"/>
    <xf numFmtId="0" fontId="12" fillId="0" borderId="4" xfId="0" applyFont="1" applyBorder="1" applyAlignment="1">
      <alignment horizontal="center" vertical="center"/>
    </xf>
    <xf numFmtId="0" fontId="12" fillId="0" borderId="12" xfId="0" applyFont="1" applyBorder="1"/>
    <xf numFmtId="0" fontId="12" fillId="0" borderId="3" xfId="0" applyFont="1" applyBorder="1"/>
    <xf numFmtId="0" fontId="12" fillId="0" borderId="9" xfId="0" applyFont="1" applyBorder="1"/>
    <xf numFmtId="0" fontId="12" fillId="0" borderId="10" xfId="0" applyFont="1" applyBorder="1"/>
    <xf numFmtId="9" fontId="12" fillId="0" borderId="5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9" fontId="4" fillId="0" borderId="1" xfId="0" applyNumberFormat="1" applyFont="1" applyBorder="1" applyAlignment="1">
      <alignment vertical="center"/>
    </xf>
    <xf numFmtId="1" fontId="4" fillId="3" borderId="1" xfId="0" applyNumberFormat="1" applyFont="1" applyFill="1" applyBorder="1" applyAlignment="1" applyProtection="1">
      <alignment vertical="center"/>
    </xf>
    <xf numFmtId="1" fontId="4" fillId="2" borderId="1" xfId="0" applyNumberFormat="1" applyFont="1" applyFill="1" applyBorder="1" applyAlignment="1">
      <alignment vertical="center"/>
    </xf>
    <xf numFmtId="10" fontId="4" fillId="3" borderId="1" xfId="1" applyNumberFormat="1" applyFont="1" applyFill="1" applyBorder="1" applyAlignment="1">
      <alignment vertical="center"/>
    </xf>
    <xf numFmtId="10" fontId="4" fillId="2" borderId="1" xfId="1" applyNumberFormat="1" applyFont="1" applyFill="1" applyBorder="1" applyAlignment="1">
      <alignment vertical="center"/>
    </xf>
    <xf numFmtId="1" fontId="4" fillId="3" borderId="1" xfId="0" applyNumberFormat="1" applyFont="1" applyFill="1" applyBorder="1" applyAlignment="1">
      <alignment vertical="center"/>
    </xf>
    <xf numFmtId="9" fontId="4" fillId="3" borderId="1" xfId="1" applyFont="1" applyFill="1" applyBorder="1" applyAlignment="1">
      <alignment vertical="center"/>
    </xf>
    <xf numFmtId="10" fontId="4" fillId="5" borderId="1" xfId="1" applyNumberFormat="1" applyFont="1" applyFill="1" applyBorder="1" applyAlignment="1">
      <alignment vertical="center"/>
    </xf>
    <xf numFmtId="164" fontId="4" fillId="3" borderId="1" xfId="1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 vertical="center"/>
    </xf>
    <xf numFmtId="0" fontId="12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/>
    </xf>
    <xf numFmtId="9" fontId="12" fillId="0" borderId="0" xfId="0" applyNumberFormat="1" applyFont="1" applyBorder="1"/>
    <xf numFmtId="1" fontId="12" fillId="0" borderId="0" xfId="0" applyNumberFormat="1" applyFont="1" applyBorder="1"/>
    <xf numFmtId="10" fontId="17" fillId="0" borderId="0" xfId="1" applyNumberFormat="1" applyFont="1" applyBorder="1"/>
    <xf numFmtId="10" fontId="17" fillId="0" borderId="0" xfId="0" applyNumberFormat="1" applyFont="1" applyBorder="1"/>
    <xf numFmtId="0" fontId="12" fillId="0" borderId="4" xfId="0" applyFont="1" applyBorder="1"/>
    <xf numFmtId="0" fontId="12" fillId="0" borderId="11" xfId="0" applyFont="1" applyBorder="1"/>
    <xf numFmtId="0" fontId="4" fillId="0" borderId="11" xfId="0" applyFont="1" applyBorder="1"/>
    <xf numFmtId="0" fontId="4" fillId="0" borderId="5" xfId="0" applyFont="1" applyBorder="1"/>
    <xf numFmtId="0" fontId="12" fillId="0" borderId="1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4" fillId="0" borderId="0" xfId="0" applyFont="1" applyBorder="1"/>
    <xf numFmtId="0" fontId="4" fillId="0" borderId="5" xfId="0" applyFont="1" applyBorder="1" applyAlignment="1">
      <alignment vertical="center"/>
    </xf>
    <xf numFmtId="0" fontId="8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4" xfId="0" applyFont="1" applyBorder="1" applyAlignment="1"/>
    <xf numFmtId="0" fontId="8" fillId="0" borderId="11" xfId="0" applyFont="1" applyBorder="1" applyAlignment="1"/>
    <xf numFmtId="0" fontId="8" fillId="0" borderId="5" xfId="0" applyFont="1" applyBorder="1" applyAlignment="1"/>
    <xf numFmtId="0" fontId="8" fillId="0" borderId="4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10" fillId="0" borderId="4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8" fillId="0" borderId="4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4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4" xfId="0" applyFont="1" applyBorder="1"/>
    <xf numFmtId="0" fontId="12" fillId="0" borderId="11" xfId="0" applyFont="1" applyBorder="1"/>
    <xf numFmtId="0" fontId="12" fillId="0" borderId="5" xfId="0" applyFont="1" applyBorder="1"/>
    <xf numFmtId="0" fontId="12" fillId="0" borderId="1" xfId="0" applyFont="1" applyBorder="1" applyAlignment="1">
      <alignment horizontal="center"/>
    </xf>
    <xf numFmtId="0" fontId="12" fillId="0" borderId="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14" xfId="0" applyFont="1" applyBorder="1" applyAlignment="1">
      <alignment horizontal="left" vertical="center"/>
    </xf>
    <xf numFmtId="0" fontId="4" fillId="0" borderId="2" xfId="0" applyFont="1" applyBorder="1"/>
    <xf numFmtId="0" fontId="4" fillId="0" borderId="12" xfId="0" applyFont="1" applyBorder="1"/>
    <xf numFmtId="0" fontId="4" fillId="0" borderId="13" xfId="0" applyFont="1" applyBorder="1"/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4" fillId="0" borderId="3" xfId="0" applyFont="1" applyBorder="1"/>
    <xf numFmtId="0" fontId="4" fillId="0" borderId="10" xfId="0" applyFont="1" applyBorder="1"/>
    <xf numFmtId="0" fontId="12" fillId="0" borderId="2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2" fillId="0" borderId="15" xfId="0" applyFont="1" applyBorder="1" applyAlignment="1">
      <alignment horizontal="center"/>
    </xf>
    <xf numFmtId="0" fontId="12" fillId="0" borderId="1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18" fillId="0" borderId="14" xfId="0" applyFont="1" applyBorder="1" applyAlignment="1">
      <alignment horizontal="left"/>
    </xf>
    <xf numFmtId="0" fontId="18" fillId="0" borderId="15" xfId="0" applyFont="1" applyBorder="1" applyAlignment="1">
      <alignment horizontal="left"/>
    </xf>
    <xf numFmtId="0" fontId="18" fillId="0" borderId="2" xfId="0" applyFont="1" applyBorder="1" applyAlignment="1">
      <alignment horizontal="left"/>
    </xf>
    <xf numFmtId="0" fontId="18" fillId="0" borderId="15" xfId="0" applyFont="1" applyBorder="1" applyAlignment="1">
      <alignment vertical="center"/>
    </xf>
    <xf numFmtId="0" fontId="18" fillId="0" borderId="2" xfId="0" applyFont="1" applyBorder="1" applyAlignment="1">
      <alignment vertical="center"/>
    </xf>
    <xf numFmtId="0" fontId="18" fillId="0" borderId="3" xfId="0" applyFont="1" applyBorder="1" applyAlignment="1">
      <alignment horizontal="center"/>
    </xf>
    <xf numFmtId="0" fontId="18" fillId="0" borderId="9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9" xfId="0" applyFont="1" applyBorder="1" applyAlignment="1">
      <alignment vertical="center"/>
    </xf>
    <xf numFmtId="0" fontId="18" fillId="0" borderId="10" xfId="0" applyFont="1" applyBorder="1" applyAlignment="1">
      <alignment vertical="center"/>
    </xf>
    <xf numFmtId="0" fontId="18" fillId="0" borderId="14" xfId="0" applyFont="1" applyBorder="1" applyAlignment="1">
      <alignment horizontal="left" vertical="center"/>
    </xf>
    <xf numFmtId="0" fontId="18" fillId="0" borderId="15" xfId="0" applyFont="1" applyBorder="1" applyAlignment="1">
      <alignment horizontal="left" vertical="center"/>
    </xf>
    <xf numFmtId="0" fontId="18" fillId="0" borderId="0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18" fillId="0" borderId="2" xfId="0" applyFont="1" applyBorder="1" applyAlignment="1">
      <alignment horizontal="left" vertical="center"/>
    </xf>
    <xf numFmtId="0" fontId="18" fillId="0" borderId="3" xfId="0" applyFont="1" applyBorder="1" applyAlignment="1"/>
    <xf numFmtId="0" fontId="18" fillId="0" borderId="9" xfId="0" applyFont="1" applyBorder="1" applyAlignment="1"/>
    <xf numFmtId="0" fontId="18" fillId="0" borderId="10" xfId="0" applyFont="1" applyBorder="1" applyAlignment="1"/>
    <xf numFmtId="0" fontId="19" fillId="4" borderId="0" xfId="0" applyFont="1" applyFill="1" applyAlignment="1">
      <alignment horizontal="center" vertical="center"/>
    </xf>
    <xf numFmtId="0" fontId="9" fillId="4" borderId="4" xfId="0" applyFont="1" applyFill="1" applyBorder="1" applyAlignment="1">
      <alignment horizontal="left" vertical="center"/>
    </xf>
    <xf numFmtId="0" fontId="8" fillId="4" borderId="11" xfId="0" applyFont="1" applyFill="1" applyBorder="1" applyAlignment="1">
      <alignment horizontal="left" vertical="center"/>
    </xf>
    <xf numFmtId="0" fontId="8" fillId="4" borderId="5" xfId="0" applyFont="1" applyFill="1" applyBorder="1" applyAlignment="1">
      <alignment horizontal="left" vertical="center"/>
    </xf>
    <xf numFmtId="0" fontId="12" fillId="4" borderId="14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 textRotation="90"/>
    </xf>
    <xf numFmtId="0" fontId="12" fillId="4" borderId="1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wrapText="1"/>
    </xf>
    <xf numFmtId="0" fontId="12" fillId="4" borderId="11" xfId="0" applyFont="1" applyFill="1" applyBorder="1" applyAlignment="1">
      <alignment horizontal="center" wrapText="1"/>
    </xf>
    <xf numFmtId="0" fontId="12" fillId="4" borderId="5" xfId="0" applyFont="1" applyFill="1" applyBorder="1" applyAlignment="1">
      <alignment horizontal="center" wrapText="1"/>
    </xf>
    <xf numFmtId="0" fontId="12" fillId="4" borderId="6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2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 textRotation="90"/>
    </xf>
    <xf numFmtId="0" fontId="5" fillId="4" borderId="6" xfId="0" applyFont="1" applyFill="1" applyBorder="1" applyAlignment="1">
      <alignment horizontal="center" vertical="center" textRotation="90"/>
    </xf>
    <xf numFmtId="0" fontId="5" fillId="4" borderId="6" xfId="0" applyFont="1" applyFill="1" applyBorder="1" applyAlignment="1">
      <alignment horizontal="center" vertical="center" textRotation="90" wrapText="1"/>
    </xf>
    <xf numFmtId="0" fontId="15" fillId="4" borderId="14" xfId="0" applyFont="1" applyFill="1" applyBorder="1" applyAlignment="1">
      <alignment horizontal="center" vertical="center" textRotation="90" wrapText="1"/>
    </xf>
    <xf numFmtId="0" fontId="15" fillId="4" borderId="2" xfId="0" applyFont="1" applyFill="1" applyBorder="1" applyAlignment="1">
      <alignment horizontal="center" vertical="center" textRotation="90" wrapText="1"/>
    </xf>
    <xf numFmtId="0" fontId="16" fillId="4" borderId="14" xfId="0" applyFont="1" applyFill="1" applyBorder="1" applyAlignment="1">
      <alignment horizontal="center" wrapText="1"/>
    </xf>
    <xf numFmtId="0" fontId="16" fillId="4" borderId="15" xfId="0" applyFont="1" applyFill="1" applyBorder="1" applyAlignment="1">
      <alignment horizontal="center" wrapText="1"/>
    </xf>
    <xf numFmtId="0" fontId="16" fillId="4" borderId="2" xfId="0" applyFont="1" applyFill="1" applyBorder="1" applyAlignment="1">
      <alignment horizontal="center" wrapText="1"/>
    </xf>
    <xf numFmtId="0" fontId="12" fillId="4" borderId="8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textRotation="90" wrapText="1"/>
    </xf>
    <xf numFmtId="0" fontId="12" fillId="4" borderId="4" xfId="0" applyFont="1" applyFill="1" applyBorder="1" applyAlignment="1">
      <alignment horizontal="center" vertical="center" textRotation="90" wrapText="1"/>
    </xf>
    <xf numFmtId="0" fontId="5" fillId="4" borderId="7" xfId="0" applyFont="1" applyFill="1" applyBorder="1" applyAlignment="1">
      <alignment horizontal="center" vertical="center" textRotation="90"/>
    </xf>
    <xf numFmtId="0" fontId="5" fillId="4" borderId="7" xfId="0" applyFont="1" applyFill="1" applyBorder="1" applyAlignment="1">
      <alignment horizontal="center" vertical="center" textRotation="90" wrapText="1"/>
    </xf>
    <xf numFmtId="0" fontId="15" fillId="4" borderId="3" xfId="0" applyFont="1" applyFill="1" applyBorder="1" applyAlignment="1">
      <alignment horizontal="center" vertical="center" textRotation="90" wrapText="1"/>
    </xf>
    <xf numFmtId="0" fontId="15" fillId="4" borderId="10" xfId="0" applyFont="1" applyFill="1" applyBorder="1" applyAlignment="1">
      <alignment horizontal="center" vertical="center" textRotation="90" wrapText="1"/>
    </xf>
    <xf numFmtId="0" fontId="5" fillId="4" borderId="1" xfId="0" applyFont="1" applyFill="1" applyBorder="1" applyAlignment="1">
      <alignment horizontal="center" vertical="center" textRotation="90" wrapText="1"/>
    </xf>
    <xf numFmtId="0" fontId="12" fillId="4" borderId="3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 textRotation="90"/>
    </xf>
    <xf numFmtId="0" fontId="12" fillId="4" borderId="10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4" fillId="4" borderId="7" xfId="0" applyFont="1" applyFill="1" applyBorder="1" applyAlignment="1">
      <alignment vertical="center" textRotation="90" wrapText="1"/>
    </xf>
    <xf numFmtId="0" fontId="12" fillId="4" borderId="7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left"/>
    </xf>
    <xf numFmtId="0" fontId="13" fillId="4" borderId="11" xfId="0" applyFont="1" applyFill="1" applyBorder="1" applyAlignment="1">
      <alignment horizontal="left"/>
    </xf>
    <xf numFmtId="0" fontId="13" fillId="4" borderId="5" xfId="0" applyFont="1" applyFill="1" applyBorder="1" applyAlignment="1">
      <alignment horizontal="left"/>
    </xf>
    <xf numFmtId="0" fontId="6" fillId="0" borderId="4" xfId="0" applyFont="1" applyBorder="1" applyAlignment="1">
      <alignment vertical="center"/>
    </xf>
  </cellXfs>
  <cellStyles count="2">
    <cellStyle name="Normal" xfId="0" builtinId="0"/>
    <cellStyle name="Porcentaje" xfId="1" builtinId="5"/>
  </cellStyles>
  <dxfs count="3">
    <dxf>
      <fill>
        <patternFill>
          <bgColor rgb="FFFF505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colors>
    <mruColors>
      <color rgb="FFB5F088"/>
      <color rgb="FFCCECFF"/>
      <color rgb="FFFFCCFF"/>
      <color rgb="FFFFFFCC"/>
      <color rgb="FF00FFCC"/>
      <color rgb="FFCC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812800</xdr:colOff>
      <xdr:row>13</xdr:row>
      <xdr:rowOff>139700</xdr:rowOff>
    </xdr:from>
    <xdr:to>
      <xdr:col>1</xdr:col>
      <xdr:colOff>812800</xdr:colOff>
      <xdr:row>14</xdr:row>
      <xdr:rowOff>5099</xdr:rowOff>
    </xdr:to>
    <xdr:sp macro="" textlink="">
      <xdr:nvSpPr>
        <xdr:cNvPr id="2" name="AutoShape 1" descr="Resultado de imagen para uleam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574800" y="3178175"/>
          <a:ext cx="0" cy="2943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108857</xdr:colOff>
      <xdr:row>1</xdr:row>
      <xdr:rowOff>27215</xdr:rowOff>
    </xdr:from>
    <xdr:to>
      <xdr:col>0</xdr:col>
      <xdr:colOff>1183821</xdr:colOff>
      <xdr:row>4</xdr:row>
      <xdr:rowOff>261282</xdr:rowOff>
    </xdr:to>
    <xdr:pic>
      <xdr:nvPicPr>
        <xdr:cNvPr id="5" name="0 Image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857" y="217715"/>
          <a:ext cx="1074964" cy="85752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Guido\AppData\Local\Temp\Copia%20de%20MATRIZ%20PROYECTOS%20ETAPAS%201,%202%20Y%2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TAPAUNO"/>
      <sheetName val="ETAPA DOS"/>
      <sheetName val="ETAPATRES"/>
      <sheetName val="Hoja1"/>
    </sheetNames>
    <sheetDataSet>
      <sheetData sheetId="0" refreshError="1"/>
      <sheetData sheetId="1" refreshError="1"/>
      <sheetData sheetId="2" refreshError="1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S44"/>
  <sheetViews>
    <sheetView showGridLines="0" tabSelected="1" zoomScale="70" zoomScaleNormal="70" workbookViewId="0">
      <selection activeCell="D20" sqref="D20"/>
    </sheetView>
  </sheetViews>
  <sheetFormatPr baseColWidth="10" defaultRowHeight="16.5" x14ac:dyDescent="0.3"/>
  <cols>
    <col min="1" max="1" width="19.85546875" style="2" customWidth="1"/>
    <col min="2" max="2" width="18.7109375" style="2" customWidth="1"/>
    <col min="3" max="3" width="13.5703125" style="2" bestFit="1" customWidth="1"/>
    <col min="4" max="4" width="39.42578125" style="2" customWidth="1"/>
    <col min="5" max="5" width="13.5703125" style="2" bestFit="1" customWidth="1"/>
    <col min="6" max="9" width="11.42578125" style="2"/>
    <col min="10" max="12" width="11.5703125" style="2" bestFit="1" customWidth="1"/>
    <col min="13" max="13" width="12.28515625" style="2" bestFit="1" customWidth="1"/>
    <col min="14" max="14" width="11.42578125" style="2"/>
    <col min="15" max="16" width="0" style="2" hidden="1" customWidth="1"/>
    <col min="17" max="17" width="11.5703125" style="2" bestFit="1" customWidth="1"/>
    <col min="18" max="18" width="18.7109375" style="2" customWidth="1"/>
    <col min="19" max="19" width="18.140625" style="2" customWidth="1"/>
    <col min="20" max="16384" width="11.42578125" style="2"/>
  </cols>
  <sheetData>
    <row r="2" spans="1:19" x14ac:dyDescent="0.3">
      <c r="A2" s="55"/>
      <c r="B2" s="108" t="s">
        <v>60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10"/>
      <c r="R2" s="111" t="s">
        <v>65</v>
      </c>
      <c r="S2" s="112"/>
    </row>
    <row r="3" spans="1:19" x14ac:dyDescent="0.3">
      <c r="A3" s="55"/>
      <c r="B3" s="113" t="s">
        <v>61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5"/>
      <c r="R3" s="116"/>
      <c r="S3" s="117"/>
    </row>
    <row r="4" spans="1:19" x14ac:dyDescent="0.3">
      <c r="A4" s="55"/>
      <c r="B4" s="118" t="s">
        <v>62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22"/>
      <c r="R4" s="120" t="s">
        <v>140</v>
      </c>
      <c r="S4" s="121"/>
    </row>
    <row r="5" spans="1:19" ht="25.5" customHeight="1" x14ac:dyDescent="0.3">
      <c r="A5" s="55"/>
      <c r="B5" s="123" t="s">
        <v>63</v>
      </c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5"/>
      <c r="R5" s="116" t="s">
        <v>64</v>
      </c>
      <c r="S5" s="117"/>
    </row>
    <row r="6" spans="1:19" x14ac:dyDescent="0.3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</row>
    <row r="7" spans="1:19" ht="20.25" x14ac:dyDescent="0.3">
      <c r="A7" s="126" t="s">
        <v>139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</row>
    <row r="8" spans="1:19" x14ac:dyDescent="0.3">
      <c r="A8" s="53" t="s">
        <v>138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</row>
    <row r="9" spans="1:19" ht="18" x14ac:dyDescent="0.3">
      <c r="A9" s="127" t="s">
        <v>4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9"/>
    </row>
    <row r="10" spans="1:19" x14ac:dyDescent="0.3">
      <c r="A10" s="67" t="s">
        <v>5</v>
      </c>
      <c r="B10" s="67"/>
      <c r="C10" s="68"/>
      <c r="D10" s="69"/>
      <c r="E10" s="70"/>
      <c r="F10" s="3" t="s">
        <v>6</v>
      </c>
      <c r="G10" s="4"/>
      <c r="H10" s="4"/>
      <c r="I10" s="5"/>
      <c r="J10" s="56"/>
      <c r="K10" s="66"/>
      <c r="L10" s="66"/>
      <c r="M10" s="66"/>
      <c r="N10" s="66"/>
      <c r="O10" s="66"/>
      <c r="P10" s="66"/>
      <c r="Q10" s="66"/>
      <c r="R10" s="66"/>
      <c r="S10" s="57"/>
    </row>
    <row r="11" spans="1:19" x14ac:dyDescent="0.3">
      <c r="A11" s="6" t="s">
        <v>7</v>
      </c>
      <c r="B11" s="6"/>
      <c r="C11" s="68"/>
      <c r="D11" s="69"/>
      <c r="E11" s="70"/>
      <c r="F11" s="67" t="s">
        <v>8</v>
      </c>
      <c r="G11" s="67"/>
      <c r="H11" s="67"/>
      <c r="I11" s="67"/>
      <c r="J11" s="56"/>
      <c r="K11" s="66"/>
      <c r="L11" s="66"/>
      <c r="M11" s="66"/>
      <c r="N11" s="66"/>
      <c r="O11" s="66"/>
      <c r="P11" s="66"/>
      <c r="Q11" s="66"/>
      <c r="R11" s="66"/>
      <c r="S11" s="57"/>
    </row>
    <row r="12" spans="1:19" x14ac:dyDescent="0.3">
      <c r="A12" s="7" t="s">
        <v>9</v>
      </c>
      <c r="B12" s="7"/>
      <c r="C12" s="68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70"/>
    </row>
    <row r="13" spans="1:19" ht="17.25" x14ac:dyDescent="0.3">
      <c r="A13" s="67" t="s">
        <v>10</v>
      </c>
      <c r="B13" s="67"/>
      <c r="C13" s="8">
        <v>41763</v>
      </c>
      <c r="D13" s="9" t="s">
        <v>95</v>
      </c>
      <c r="E13" s="10">
        <v>43133</v>
      </c>
      <c r="F13" s="61" t="s">
        <v>11</v>
      </c>
      <c r="G13" s="62"/>
      <c r="H13" s="63"/>
      <c r="I13" s="71" t="s">
        <v>12</v>
      </c>
      <c r="J13" s="71"/>
      <c r="K13" s="71"/>
      <c r="L13" s="71"/>
      <c r="M13" s="71"/>
      <c r="N13" s="71"/>
      <c r="O13" s="71"/>
      <c r="P13" s="71"/>
      <c r="Q13" s="71"/>
      <c r="R13" s="71"/>
      <c r="S13" s="71"/>
    </row>
    <row r="14" spans="1:19" ht="17.25" x14ac:dyDescent="0.3">
      <c r="A14" s="56" t="s">
        <v>13</v>
      </c>
      <c r="B14" s="57"/>
      <c r="C14" s="58" t="s">
        <v>96</v>
      </c>
      <c r="D14" s="59"/>
      <c r="E14" s="60"/>
      <c r="F14" s="61" t="s">
        <v>14</v>
      </c>
      <c r="G14" s="62"/>
      <c r="H14" s="62"/>
      <c r="I14" s="62"/>
      <c r="J14" s="63"/>
      <c r="K14" s="64" t="s">
        <v>15</v>
      </c>
      <c r="L14" s="65"/>
      <c r="M14" s="66"/>
      <c r="N14" s="66"/>
      <c r="O14" s="57"/>
      <c r="Q14" s="7" t="s">
        <v>16</v>
      </c>
      <c r="R14" s="167" t="s">
        <v>141</v>
      </c>
      <c r="S14" s="52"/>
    </row>
    <row r="15" spans="1:19" x14ac:dyDescent="0.3">
      <c r="A15" s="56" t="s">
        <v>17</v>
      </c>
      <c r="B15" s="57"/>
      <c r="C15" s="72"/>
      <c r="D15" s="73"/>
      <c r="E15" s="73"/>
      <c r="F15" s="73"/>
      <c r="G15" s="73"/>
      <c r="H15" s="73"/>
      <c r="I15" s="73"/>
      <c r="J15" s="73"/>
      <c r="K15" s="73"/>
      <c r="L15" s="74"/>
      <c r="M15" s="68" t="s">
        <v>19</v>
      </c>
      <c r="N15" s="70"/>
      <c r="O15" s="66"/>
      <c r="P15" s="66"/>
      <c r="Q15" s="66"/>
      <c r="R15" s="66"/>
      <c r="S15" s="57"/>
    </row>
    <row r="16" spans="1:19" x14ac:dyDescent="0.3">
      <c r="A16" s="67" t="s">
        <v>20</v>
      </c>
      <c r="B16" s="67"/>
      <c r="C16" s="67"/>
      <c r="D16" s="67"/>
      <c r="E16" s="75" t="s">
        <v>21</v>
      </c>
      <c r="F16" s="76"/>
      <c r="G16" s="76"/>
      <c r="H16" s="76"/>
      <c r="I16" s="77"/>
      <c r="J16" s="75"/>
      <c r="K16" s="76"/>
      <c r="L16" s="76"/>
      <c r="M16" s="76"/>
      <c r="N16" s="77"/>
      <c r="O16" s="11"/>
      <c r="P16" s="11"/>
      <c r="Q16" s="11"/>
      <c r="R16" s="11"/>
      <c r="S16" s="12"/>
    </row>
    <row r="17" spans="1:19" x14ac:dyDescent="0.3">
      <c r="A17" s="13" t="s">
        <v>22</v>
      </c>
      <c r="B17" s="13"/>
      <c r="C17" s="78"/>
      <c r="D17" s="79"/>
      <c r="E17" s="80" t="s">
        <v>23</v>
      </c>
      <c r="F17" s="81"/>
      <c r="G17" s="81"/>
      <c r="H17" s="81"/>
      <c r="I17" s="82"/>
      <c r="J17" s="83"/>
      <c r="K17" s="84"/>
      <c r="L17" s="84"/>
      <c r="M17" s="84"/>
      <c r="N17" s="85"/>
      <c r="O17" s="14"/>
      <c r="P17" s="15"/>
      <c r="Q17" s="15"/>
      <c r="R17" s="15"/>
      <c r="S17" s="16"/>
    </row>
    <row r="18" spans="1:19" ht="18" x14ac:dyDescent="0.3">
      <c r="A18" s="127" t="s">
        <v>24</v>
      </c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9"/>
    </row>
    <row r="19" spans="1:19" x14ac:dyDescent="0.3">
      <c r="A19" s="17" t="s">
        <v>25</v>
      </c>
      <c r="B19" s="18"/>
      <c r="C19" s="17" t="s">
        <v>26</v>
      </c>
      <c r="D19" s="86"/>
      <c r="E19" s="86"/>
      <c r="F19" s="86"/>
      <c r="G19" s="86"/>
      <c r="H19" s="86"/>
      <c r="I19" s="86"/>
      <c r="J19" s="87" t="s">
        <v>27</v>
      </c>
      <c r="K19" s="88"/>
      <c r="L19" s="88"/>
      <c r="M19" s="89"/>
      <c r="N19" s="19"/>
      <c r="O19" s="80"/>
      <c r="P19" s="81"/>
      <c r="Q19" s="81"/>
      <c r="R19" s="81"/>
      <c r="S19" s="82"/>
    </row>
    <row r="20" spans="1:19" x14ac:dyDescent="0.3">
      <c r="A20" s="20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6"/>
    </row>
    <row r="21" spans="1:19" x14ac:dyDescent="0.3">
      <c r="A21" s="21" t="s">
        <v>28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3"/>
    </row>
    <row r="22" spans="1:19" hidden="1" x14ac:dyDescent="0.3">
      <c r="A22" s="130" t="s">
        <v>29</v>
      </c>
      <c r="B22" s="131"/>
      <c r="C22" s="130" t="s">
        <v>30</v>
      </c>
      <c r="D22" s="131"/>
      <c r="E22" s="132" t="s">
        <v>31</v>
      </c>
      <c r="F22" s="133" t="s">
        <v>32</v>
      </c>
      <c r="G22" s="133"/>
      <c r="H22" s="133"/>
      <c r="I22" s="133"/>
      <c r="J22" s="134" t="s">
        <v>33</v>
      </c>
      <c r="K22" s="135"/>
      <c r="L22" s="135"/>
      <c r="M22" s="136"/>
      <c r="N22" s="137" t="s">
        <v>34</v>
      </c>
      <c r="O22" s="134" t="s">
        <v>35</v>
      </c>
      <c r="P22" s="135"/>
      <c r="Q22" s="138" t="s">
        <v>36</v>
      </c>
      <c r="R22" s="138" t="s">
        <v>37</v>
      </c>
      <c r="S22" s="138" t="s">
        <v>38</v>
      </c>
    </row>
    <row r="23" spans="1:19" ht="20.25" x14ac:dyDescent="0.3">
      <c r="A23" s="139"/>
      <c r="B23" s="140"/>
      <c r="C23" s="139"/>
      <c r="D23" s="140"/>
      <c r="E23" s="141"/>
      <c r="F23" s="142" t="s">
        <v>0</v>
      </c>
      <c r="G23" s="143" t="s">
        <v>39</v>
      </c>
      <c r="H23" s="144" t="s">
        <v>40</v>
      </c>
      <c r="I23" s="145"/>
      <c r="J23" s="146" t="s">
        <v>41</v>
      </c>
      <c r="K23" s="147"/>
      <c r="L23" s="147"/>
      <c r="M23" s="148"/>
      <c r="N23" s="149"/>
      <c r="O23" s="150" t="s">
        <v>42</v>
      </c>
      <c r="P23" s="151" t="s">
        <v>43</v>
      </c>
      <c r="Q23" s="138"/>
      <c r="R23" s="138"/>
      <c r="S23" s="138"/>
    </row>
    <row r="24" spans="1:19" ht="56.25" customHeight="1" x14ac:dyDescent="0.3">
      <c r="A24" s="139"/>
      <c r="B24" s="140"/>
      <c r="C24" s="139"/>
      <c r="D24" s="140"/>
      <c r="E24" s="141"/>
      <c r="F24" s="152"/>
      <c r="G24" s="153"/>
      <c r="H24" s="154"/>
      <c r="I24" s="155"/>
      <c r="J24" s="156" t="s">
        <v>44</v>
      </c>
      <c r="K24" s="156"/>
      <c r="L24" s="150" t="s">
        <v>45</v>
      </c>
      <c r="M24" s="150"/>
      <c r="N24" s="149"/>
      <c r="O24" s="150"/>
      <c r="P24" s="151"/>
      <c r="Q24" s="138"/>
      <c r="R24" s="138"/>
      <c r="S24" s="138"/>
    </row>
    <row r="25" spans="1:19" ht="28.5" customHeight="1" x14ac:dyDescent="0.3">
      <c r="A25" s="157"/>
      <c r="B25" s="158"/>
      <c r="C25" s="157"/>
      <c r="D25" s="158"/>
      <c r="E25" s="159"/>
      <c r="F25" s="160" t="s">
        <v>46</v>
      </c>
      <c r="G25" s="160" t="s">
        <v>46</v>
      </c>
      <c r="H25" s="160" t="s">
        <v>3</v>
      </c>
      <c r="I25" s="161" t="s">
        <v>2</v>
      </c>
      <c r="J25" s="161" t="s">
        <v>1</v>
      </c>
      <c r="K25" s="162" t="s">
        <v>47</v>
      </c>
      <c r="L25" s="162" t="s">
        <v>47</v>
      </c>
      <c r="M25" s="162" t="s">
        <v>1</v>
      </c>
      <c r="N25" s="163"/>
      <c r="O25" s="150"/>
      <c r="P25" s="151"/>
      <c r="Q25" s="138"/>
      <c r="R25" s="138"/>
      <c r="S25" s="138"/>
    </row>
    <row r="26" spans="1:19" x14ac:dyDescent="0.3">
      <c r="A26" s="90" t="s">
        <v>135</v>
      </c>
      <c r="B26" s="91"/>
      <c r="C26" s="94" t="s">
        <v>69</v>
      </c>
      <c r="D26" s="95"/>
      <c r="E26" s="24">
        <v>0.05</v>
      </c>
      <c r="F26" s="25"/>
      <c r="G26" s="25"/>
      <c r="H26" s="25"/>
      <c r="I26" s="26"/>
      <c r="J26" s="27">
        <v>0.8</v>
      </c>
      <c r="K26" s="28">
        <f>SUM(F26:I26)*J26</f>
        <v>0</v>
      </c>
      <c r="L26" s="29">
        <v>0</v>
      </c>
      <c r="M26" s="30">
        <f>IFERROR((L26/SUM(F26:I26)),0)</f>
        <v>0</v>
      </c>
      <c r="N26" s="31" t="s">
        <v>68</v>
      </c>
      <c r="O26" s="32"/>
      <c r="P26" s="33"/>
      <c r="Q26" s="34">
        <f>IFERROR((M26/J26),0)</f>
        <v>0</v>
      </c>
      <c r="R26" s="35">
        <f>IFERROR(IF(N26="Alta",L26*E26/L26,IF(N26="Mediana",L26*E26/L26*75%,IF(N26="Baja",L26*E26/L26*25%,M26/J26*E26))),)</f>
        <v>0</v>
      </c>
      <c r="S26" s="36"/>
    </row>
    <row r="27" spans="1:19" x14ac:dyDescent="0.3">
      <c r="A27" s="92"/>
      <c r="B27" s="93"/>
      <c r="C27" s="94" t="s">
        <v>70</v>
      </c>
      <c r="D27" s="95"/>
      <c r="E27" s="24">
        <v>0.05</v>
      </c>
      <c r="F27" s="25"/>
      <c r="G27" s="25"/>
      <c r="H27" s="25"/>
      <c r="I27" s="26"/>
      <c r="J27" s="27">
        <v>0.95</v>
      </c>
      <c r="K27" s="28">
        <f t="shared" ref="K27:K35" si="0">SUM(F27:I27)*J27</f>
        <v>0</v>
      </c>
      <c r="L27" s="29">
        <v>0</v>
      </c>
      <c r="M27" s="30">
        <f t="shared" ref="M27:M35" si="1">IFERROR((L27/SUM(F27:I27)),0)</f>
        <v>0</v>
      </c>
      <c r="N27" s="31" t="s">
        <v>68</v>
      </c>
      <c r="O27" s="32"/>
      <c r="P27" s="33"/>
      <c r="Q27" s="34">
        <f t="shared" ref="Q27:Q35" si="2">IFERROR((M27/J27),0)</f>
        <v>0</v>
      </c>
      <c r="R27" s="35">
        <f t="shared" ref="R27:R35" si="3">IFERROR(IF(N27="Alta",L27*E27/L27,IF(N27="Mediana",L27*E27/L27*75%,IF(N27="Baja",L27*E27/L27*25%,M27/J27*E27))),)</f>
        <v>0</v>
      </c>
      <c r="S27" s="36"/>
    </row>
    <row r="28" spans="1:19" x14ac:dyDescent="0.3">
      <c r="A28" s="92"/>
      <c r="B28" s="93"/>
      <c r="C28" s="94" t="s">
        <v>71</v>
      </c>
      <c r="D28" s="95"/>
      <c r="E28" s="24">
        <v>0.05</v>
      </c>
      <c r="F28" s="25"/>
      <c r="G28" s="25"/>
      <c r="H28" s="25"/>
      <c r="I28" s="26"/>
      <c r="J28" s="27">
        <v>0.8</v>
      </c>
      <c r="K28" s="28">
        <f t="shared" si="0"/>
        <v>0</v>
      </c>
      <c r="L28" s="36">
        <v>0</v>
      </c>
      <c r="M28" s="30">
        <f t="shared" si="1"/>
        <v>0</v>
      </c>
      <c r="N28" s="31" t="s">
        <v>68</v>
      </c>
      <c r="O28" s="32"/>
      <c r="P28" s="33"/>
      <c r="Q28" s="34">
        <f t="shared" si="2"/>
        <v>0</v>
      </c>
      <c r="R28" s="35">
        <f t="shared" si="3"/>
        <v>0</v>
      </c>
      <c r="S28" s="36"/>
    </row>
    <row r="29" spans="1:19" x14ac:dyDescent="0.3">
      <c r="A29" s="92"/>
      <c r="B29" s="93"/>
      <c r="C29" s="94" t="s">
        <v>137</v>
      </c>
      <c r="D29" s="95"/>
      <c r="E29" s="24">
        <v>0.05</v>
      </c>
      <c r="F29" s="25"/>
      <c r="G29" s="25"/>
      <c r="H29" s="25"/>
      <c r="I29" s="26"/>
      <c r="J29" s="27">
        <v>0.93</v>
      </c>
      <c r="K29" s="28">
        <f t="shared" si="0"/>
        <v>0</v>
      </c>
      <c r="L29" s="36">
        <v>0</v>
      </c>
      <c r="M29" s="30">
        <f t="shared" si="1"/>
        <v>0</v>
      </c>
      <c r="N29" s="31" t="s">
        <v>68</v>
      </c>
      <c r="O29" s="32"/>
      <c r="P29" s="33"/>
      <c r="Q29" s="34">
        <f t="shared" si="2"/>
        <v>0</v>
      </c>
      <c r="R29" s="35">
        <f t="shared" si="3"/>
        <v>0</v>
      </c>
      <c r="S29" s="36"/>
    </row>
    <row r="30" spans="1:19" x14ac:dyDescent="0.3">
      <c r="A30" s="90" t="s">
        <v>134</v>
      </c>
      <c r="B30" s="91"/>
      <c r="C30" s="94" t="s">
        <v>49</v>
      </c>
      <c r="D30" s="95"/>
      <c r="E30" s="24">
        <v>0.05</v>
      </c>
      <c r="F30" s="25"/>
      <c r="G30" s="25"/>
      <c r="H30" s="25"/>
      <c r="I30" s="26"/>
      <c r="J30" s="27">
        <v>0</v>
      </c>
      <c r="K30" s="28">
        <f t="shared" si="0"/>
        <v>0</v>
      </c>
      <c r="L30" s="26">
        <v>0</v>
      </c>
      <c r="M30" s="30">
        <f t="shared" si="1"/>
        <v>0</v>
      </c>
      <c r="N30" s="31" t="s">
        <v>68</v>
      </c>
      <c r="O30" s="32"/>
      <c r="P30" s="33"/>
      <c r="Q30" s="34">
        <f t="shared" si="2"/>
        <v>0</v>
      </c>
      <c r="R30" s="35">
        <f t="shared" si="3"/>
        <v>0</v>
      </c>
      <c r="S30" s="37"/>
    </row>
    <row r="31" spans="1:19" x14ac:dyDescent="0.3">
      <c r="A31" s="92"/>
      <c r="B31" s="93"/>
      <c r="C31" s="94" t="s">
        <v>50</v>
      </c>
      <c r="D31" s="95"/>
      <c r="E31" s="38"/>
      <c r="F31" s="25"/>
      <c r="G31" s="25"/>
      <c r="H31" s="25"/>
      <c r="I31" s="26"/>
      <c r="J31" s="27">
        <v>0</v>
      </c>
      <c r="K31" s="28">
        <f t="shared" si="0"/>
        <v>0</v>
      </c>
      <c r="L31" s="26">
        <v>0</v>
      </c>
      <c r="M31" s="30">
        <f t="shared" si="1"/>
        <v>0</v>
      </c>
      <c r="N31" s="31" t="s">
        <v>68</v>
      </c>
      <c r="O31" s="32"/>
      <c r="P31" s="33"/>
      <c r="Q31" s="34">
        <f t="shared" si="2"/>
        <v>0</v>
      </c>
      <c r="R31" s="35">
        <f t="shared" si="3"/>
        <v>0</v>
      </c>
      <c r="S31" s="26"/>
    </row>
    <row r="32" spans="1:19" x14ac:dyDescent="0.3">
      <c r="A32" s="96"/>
      <c r="B32" s="97"/>
      <c r="C32" s="94" t="s">
        <v>51</v>
      </c>
      <c r="D32" s="95"/>
      <c r="E32" s="38"/>
      <c r="F32" s="25"/>
      <c r="G32" s="25"/>
      <c r="H32" s="25"/>
      <c r="I32" s="26"/>
      <c r="J32" s="27">
        <v>0</v>
      </c>
      <c r="K32" s="28">
        <f t="shared" si="0"/>
        <v>0</v>
      </c>
      <c r="L32" s="26">
        <v>0</v>
      </c>
      <c r="M32" s="30">
        <f t="shared" si="1"/>
        <v>0</v>
      </c>
      <c r="N32" s="31" t="s">
        <v>68</v>
      </c>
      <c r="O32" s="32"/>
      <c r="P32" s="33"/>
      <c r="Q32" s="34">
        <f t="shared" si="2"/>
        <v>0</v>
      </c>
      <c r="R32" s="35">
        <f t="shared" si="3"/>
        <v>0</v>
      </c>
      <c r="S32" s="26"/>
    </row>
    <row r="33" spans="1:19" x14ac:dyDescent="0.3">
      <c r="A33" s="90" t="s">
        <v>136</v>
      </c>
      <c r="B33" s="98"/>
      <c r="C33" s="94" t="s">
        <v>49</v>
      </c>
      <c r="D33" s="95"/>
      <c r="E33" s="38"/>
      <c r="F33" s="25"/>
      <c r="G33" s="25"/>
      <c r="H33" s="25"/>
      <c r="I33" s="26"/>
      <c r="J33" s="27">
        <v>0</v>
      </c>
      <c r="K33" s="28">
        <f t="shared" si="0"/>
        <v>0</v>
      </c>
      <c r="L33" s="26">
        <v>0</v>
      </c>
      <c r="M33" s="30">
        <f t="shared" si="1"/>
        <v>0</v>
      </c>
      <c r="N33" s="31" t="s">
        <v>68</v>
      </c>
      <c r="O33" s="32"/>
      <c r="P33" s="33"/>
      <c r="Q33" s="34">
        <f t="shared" si="2"/>
        <v>0</v>
      </c>
      <c r="R33" s="35">
        <f t="shared" si="3"/>
        <v>0</v>
      </c>
      <c r="S33" s="39"/>
    </row>
    <row r="34" spans="1:19" x14ac:dyDescent="0.3">
      <c r="A34" s="99"/>
      <c r="B34" s="100"/>
      <c r="C34" s="94" t="s">
        <v>50</v>
      </c>
      <c r="D34" s="95"/>
      <c r="E34" s="38"/>
      <c r="F34" s="25"/>
      <c r="G34" s="25"/>
      <c r="H34" s="25"/>
      <c r="I34" s="26"/>
      <c r="J34" s="27">
        <v>0</v>
      </c>
      <c r="K34" s="28">
        <f t="shared" si="0"/>
        <v>0</v>
      </c>
      <c r="L34" s="26">
        <v>0</v>
      </c>
      <c r="M34" s="30">
        <f t="shared" si="1"/>
        <v>0</v>
      </c>
      <c r="N34" s="31" t="s">
        <v>68</v>
      </c>
      <c r="O34" s="32"/>
      <c r="P34" s="33"/>
      <c r="Q34" s="34">
        <f t="shared" si="2"/>
        <v>0</v>
      </c>
      <c r="R34" s="35">
        <f t="shared" si="3"/>
        <v>0</v>
      </c>
      <c r="S34" s="37"/>
    </row>
    <row r="35" spans="1:19" x14ac:dyDescent="0.3">
      <c r="A35" s="101"/>
      <c r="B35" s="102"/>
      <c r="C35" s="94" t="s">
        <v>51</v>
      </c>
      <c r="D35" s="95"/>
      <c r="E35" s="38"/>
      <c r="F35" s="25"/>
      <c r="G35" s="25"/>
      <c r="H35" s="25"/>
      <c r="I35" s="26"/>
      <c r="J35" s="27">
        <v>0</v>
      </c>
      <c r="K35" s="28">
        <f t="shared" si="0"/>
        <v>0</v>
      </c>
      <c r="L35" s="26">
        <v>0</v>
      </c>
      <c r="M35" s="30">
        <f t="shared" si="1"/>
        <v>0</v>
      </c>
      <c r="N35" s="31" t="s">
        <v>68</v>
      </c>
      <c r="O35" s="32"/>
      <c r="P35" s="33"/>
      <c r="Q35" s="34">
        <f t="shared" si="2"/>
        <v>0</v>
      </c>
      <c r="R35" s="35">
        <f t="shared" si="3"/>
        <v>0</v>
      </c>
      <c r="S35" s="40"/>
    </row>
    <row r="36" spans="1:19" x14ac:dyDescent="0.3">
      <c r="A36" s="15"/>
      <c r="B36" s="15"/>
      <c r="C36" s="15"/>
      <c r="D36" s="15"/>
      <c r="E36" s="41">
        <f>SUM(E26:E35)</f>
        <v>0.25</v>
      </c>
      <c r="F36" s="15"/>
      <c r="G36" s="15"/>
      <c r="H36" s="15"/>
      <c r="I36" s="15"/>
      <c r="J36" s="41">
        <f>AVERAGE(J26:J35)</f>
        <v>0.34799999999999998</v>
      </c>
      <c r="K36" s="42"/>
      <c r="L36" s="15"/>
      <c r="M36" s="41">
        <f>AVERAGE(M26:M35)</f>
        <v>0</v>
      </c>
      <c r="N36" s="103"/>
      <c r="O36" s="103"/>
      <c r="P36" s="103"/>
      <c r="Q36" s="43">
        <f>AVERAGE(Q26:Q35)</f>
        <v>0</v>
      </c>
      <c r="R36" s="44">
        <f>SUM(R26:R35)</f>
        <v>0</v>
      </c>
      <c r="S36" s="16"/>
    </row>
    <row r="37" spans="1:19" x14ac:dyDescent="0.3"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22"/>
      <c r="P37" s="22"/>
      <c r="Q37" s="22"/>
      <c r="R37" s="22"/>
      <c r="S37" s="23"/>
    </row>
    <row r="38" spans="1:19" x14ac:dyDescent="0.3">
      <c r="A38" s="164" t="s">
        <v>52</v>
      </c>
      <c r="B38" s="165"/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6"/>
    </row>
    <row r="39" spans="1:19" x14ac:dyDescent="0.3">
      <c r="A39" s="45" t="s">
        <v>53</v>
      </c>
      <c r="B39" s="46"/>
      <c r="C39" s="46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8"/>
    </row>
    <row r="40" spans="1:19" x14ac:dyDescent="0.3">
      <c r="A40" s="104" t="s">
        <v>54</v>
      </c>
      <c r="B40" s="104"/>
      <c r="C40" s="104"/>
      <c r="D40" s="104" t="s">
        <v>55</v>
      </c>
      <c r="E40" s="104"/>
      <c r="F40" s="104"/>
      <c r="G40" s="104"/>
      <c r="H40" s="104"/>
      <c r="I40" s="104"/>
      <c r="J40" s="104"/>
      <c r="K40" s="104"/>
      <c r="L40" s="104"/>
      <c r="M40" s="104"/>
      <c r="N40" s="49"/>
      <c r="O40" s="104" t="s">
        <v>56</v>
      </c>
      <c r="P40" s="104"/>
      <c r="Q40" s="104"/>
      <c r="R40" s="104"/>
      <c r="S40" s="104"/>
    </row>
    <row r="41" spans="1:19" x14ac:dyDescent="0.3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</row>
    <row r="42" spans="1:19" x14ac:dyDescent="0.3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</row>
    <row r="43" spans="1:19" x14ac:dyDescent="0.3">
      <c r="A43" s="164" t="s">
        <v>57</v>
      </c>
      <c r="B43" s="165"/>
      <c r="C43" s="165"/>
      <c r="D43" s="165"/>
      <c r="E43" s="165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166"/>
    </row>
    <row r="44" spans="1:19" x14ac:dyDescent="0.3">
      <c r="A44" s="105" t="s">
        <v>58</v>
      </c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7"/>
      <c r="M44" s="105" t="s">
        <v>59</v>
      </c>
      <c r="N44" s="106"/>
      <c r="O44" s="106"/>
      <c r="P44" s="106"/>
      <c r="Q44" s="106"/>
      <c r="R44" s="106"/>
      <c r="S44" s="107"/>
    </row>
  </sheetData>
  <sheetProtection formatCells="0"/>
  <protectedRanges>
    <protectedRange sqref="A15:S15" name="Rango9" securityDescriptor="O:WDG:WDD:(A;;CC;;;WD)"/>
    <protectedRange sqref="A19:J19 L19:S19" name="Rango8" securityDescriptor="O:WDG:WDD:(A;;CC;;;WD)"/>
    <protectedRange sqref="L3:L44" name="Rango6" securityDescriptor="O:WDG:WDD:(A;;CC;;;WD)"/>
    <protectedRange sqref="N37:N44 N6:N35" name="Rango4" securityDescriptor="O:WDG:WDD:(A;;CC;;;WD)"/>
    <protectedRange sqref="E3:I44" name="Rango2" securityDescriptor="O:WDG:WDD:(A;;CC;;;WD)"/>
    <protectedRange sqref="A3:D44" name="Rango1" securityDescriptor="O:WDG:WDD:(A;;CC;;;WD)"/>
    <protectedRange sqref="Q14:R14 S10:S16 A10:O16 P10:R13 P15:R16" name="Rango3" securityDescriptor="O:WDG:WDD:(A;;CC;;;WD)"/>
    <protectedRange sqref="A38:S44" name="Rango5" securityDescriptor="O:WDG:WDD:(A;;CC;;;WD)"/>
    <protectedRange sqref="J20:J35 J3:J18 J37:J44" name="Rango7" securityDescriptor="O:WDG:WDD:(A;;CC;;;WD)"/>
    <protectedRange sqref="R2 R5 N3:N4" name="Rango2_1" securityDescriptor="O:WDG:WDD:(A;;CC;;;WD)"/>
  </protectedRanges>
  <mergeCells count="77">
    <mergeCell ref="A40:C40"/>
    <mergeCell ref="D40:M40"/>
    <mergeCell ref="O40:S40"/>
    <mergeCell ref="A43:S43"/>
    <mergeCell ref="M44:S44"/>
    <mergeCell ref="A44:L44"/>
    <mergeCell ref="A38:S38"/>
    <mergeCell ref="A26:B29"/>
    <mergeCell ref="C26:D26"/>
    <mergeCell ref="C27:D27"/>
    <mergeCell ref="C28:D28"/>
    <mergeCell ref="C29:D29"/>
    <mergeCell ref="A30:B32"/>
    <mergeCell ref="C30:D30"/>
    <mergeCell ref="C31:D31"/>
    <mergeCell ref="C32:D32"/>
    <mergeCell ref="A33:B35"/>
    <mergeCell ref="C33:D33"/>
    <mergeCell ref="C34:D34"/>
    <mergeCell ref="C35:D35"/>
    <mergeCell ref="N36:P36"/>
    <mergeCell ref="O22:P22"/>
    <mergeCell ref="Q22:Q25"/>
    <mergeCell ref="R22:R25"/>
    <mergeCell ref="S22:S25"/>
    <mergeCell ref="F23:F24"/>
    <mergeCell ref="G23:G24"/>
    <mergeCell ref="H23:I24"/>
    <mergeCell ref="J23:M23"/>
    <mergeCell ref="O23:O25"/>
    <mergeCell ref="P23:P25"/>
    <mergeCell ref="N22:N25"/>
    <mergeCell ref="A22:B25"/>
    <mergeCell ref="C22:D25"/>
    <mergeCell ref="E22:E25"/>
    <mergeCell ref="F22:I22"/>
    <mergeCell ref="J22:M22"/>
    <mergeCell ref="J24:K24"/>
    <mergeCell ref="L24:M24"/>
    <mergeCell ref="C17:D17"/>
    <mergeCell ref="E17:I17"/>
    <mergeCell ref="J17:N17"/>
    <mergeCell ref="D19:I19"/>
    <mergeCell ref="J19:M19"/>
    <mergeCell ref="O19:S19"/>
    <mergeCell ref="A18:S18"/>
    <mergeCell ref="A15:B15"/>
    <mergeCell ref="C15:L15"/>
    <mergeCell ref="M15:N15"/>
    <mergeCell ref="O15:S15"/>
    <mergeCell ref="A16:B16"/>
    <mergeCell ref="C16:D16"/>
    <mergeCell ref="E16:I16"/>
    <mergeCell ref="J16:N16"/>
    <mergeCell ref="A14:B14"/>
    <mergeCell ref="C14:E14"/>
    <mergeCell ref="F14:J14"/>
    <mergeCell ref="K14:O14"/>
    <mergeCell ref="A9:S9"/>
    <mergeCell ref="A10:B10"/>
    <mergeCell ref="C10:E10"/>
    <mergeCell ref="J10:S10"/>
    <mergeCell ref="C11:E11"/>
    <mergeCell ref="F11:I11"/>
    <mergeCell ref="J11:S11"/>
    <mergeCell ref="C12:S12"/>
    <mergeCell ref="A13:B13"/>
    <mergeCell ref="F13:H13"/>
    <mergeCell ref="I13:S13"/>
    <mergeCell ref="A8:S8"/>
    <mergeCell ref="A6:S6"/>
    <mergeCell ref="A7:S7"/>
    <mergeCell ref="A2:A5"/>
    <mergeCell ref="B2:Q2"/>
    <mergeCell ref="B3:Q3"/>
    <mergeCell ref="B4:Q4"/>
    <mergeCell ref="B5:Q5"/>
  </mergeCells>
  <conditionalFormatting sqref="Q26:Q35">
    <cfRule type="expression" dxfId="2" priority="1">
      <formula>Q26&gt;75%</formula>
    </cfRule>
    <cfRule type="expression" dxfId="1" priority="2">
      <formula>Q26&gt;=25%</formula>
    </cfRule>
    <cfRule type="expression" dxfId="0" priority="3">
      <formula>Q26&lt;25%</formula>
    </cfRule>
  </conditionalFormatting>
  <pageMargins left="0.7" right="0.7" top="0.75" bottom="0.75" header="0.3" footer="0.3"/>
  <pageSetup paperSize="9" scale="49" fitToHeight="0" orientation="landscape" verticalDpi="597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00000000-0002-0000-0000-000000000000}">
          <x14:formula1>
            <xm:f>'F:\Users\Guido\AppData\Local\Temp\[Copia de MATRIZ PROYECTOS ETAPAS 1, 2 Y 3.xlsm]Hoja1'!#REF!</xm:f>
          </x14:formula1>
          <xm:sqref>J23:M23</xm:sqref>
        </x14:dataValidation>
        <x14:dataValidation type="list" allowBlank="1" showInputMessage="1" showErrorMessage="1" xr:uid="{00000000-0002-0000-0000-000001000000}">
          <x14:formula1>
            <xm:f>Hoja1!$A$1:$A$4</xm:f>
          </x14:formula1>
          <xm:sqref>N26:N35</xm:sqref>
        </x14:dataValidation>
        <x14:dataValidation type="list" allowBlank="1" showInputMessage="1" showErrorMessage="1" xr:uid="{00000000-0002-0000-0000-000002000000}">
          <x14:formula1>
            <xm:f>Hoja1!$C$4:$C$23</xm:f>
          </x14:formula1>
          <xm:sqref>C11:E11</xm:sqref>
        </x14:dataValidation>
        <x14:dataValidation type="list" allowBlank="1" showInputMessage="1" showErrorMessage="1" xr:uid="{00000000-0002-0000-0000-000003000000}">
          <x14:formula1>
            <xm:f>Hoja1!$A$6</xm:f>
          </x14:formula1>
          <xm:sqref>C14:E14</xm:sqref>
        </x14:dataValidation>
        <x14:dataValidation type="list" allowBlank="1" showInputMessage="1" showErrorMessage="1" xr:uid="{00000000-0002-0000-0000-000004000000}">
          <x14:formula1>
            <xm:f>Hoja1!$A$9:$A$13</xm:f>
          </x14:formula1>
          <xm:sqref>K14:O14</xm:sqref>
        </x14:dataValidation>
        <x14:dataValidation type="list" allowBlank="1" showInputMessage="1" showErrorMessage="1" xr:uid="{00000000-0002-0000-0000-000005000000}">
          <x14:formula1>
            <xm:f>Hoja1!$G$6:$G$15</xm:f>
          </x14:formula1>
          <xm:sqref>C15:L15</xm:sqref>
        </x14:dataValidation>
        <x14:dataValidation type="list" allowBlank="1" showInputMessage="1" showErrorMessage="1" xr:uid="{00000000-0002-0000-0000-000006000000}">
          <x14:formula1>
            <xm:f>Hoja1!$K$6:$K$13</xm:f>
          </x14:formula1>
          <xm:sqref>C16:D16</xm:sqref>
        </x14:dataValidation>
        <x14:dataValidation type="list" allowBlank="1" showInputMessage="1" showErrorMessage="1" xr:uid="{00000000-0002-0000-0000-000007000000}">
          <x14:formula1>
            <xm:f>Hoja1!$K$16:$K$26</xm:f>
          </x14:formula1>
          <xm:sqref>J16:N16</xm:sqref>
        </x14:dataValidation>
        <x14:dataValidation type="list" allowBlank="1" showInputMessage="1" showErrorMessage="1" xr:uid="{00000000-0002-0000-0000-000008000000}">
          <x14:formula1>
            <xm:f>Hoja1!$K$28:$K$36</xm:f>
          </x14:formula1>
          <xm:sqref>C17:D17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6"/>
  <sheetViews>
    <sheetView topLeftCell="H17" workbookViewId="0">
      <selection activeCell="K37" sqref="K37"/>
    </sheetView>
  </sheetViews>
  <sheetFormatPr baseColWidth="10" defaultRowHeight="15" x14ac:dyDescent="0.25"/>
  <sheetData>
    <row r="1" spans="1:11" x14ac:dyDescent="0.25">
      <c r="A1" t="s">
        <v>48</v>
      </c>
      <c r="C1" t="s">
        <v>72</v>
      </c>
    </row>
    <row r="2" spans="1:11" x14ac:dyDescent="0.25">
      <c r="A2" t="s">
        <v>68</v>
      </c>
      <c r="C2" t="s">
        <v>73</v>
      </c>
    </row>
    <row r="3" spans="1:11" x14ac:dyDescent="0.25">
      <c r="A3" t="s">
        <v>66</v>
      </c>
      <c r="C3" t="s">
        <v>74</v>
      </c>
    </row>
    <row r="4" spans="1:11" x14ac:dyDescent="0.25">
      <c r="A4" t="s">
        <v>67</v>
      </c>
      <c r="C4" t="s">
        <v>75</v>
      </c>
    </row>
    <row r="5" spans="1:11" x14ac:dyDescent="0.25">
      <c r="C5" t="s">
        <v>76</v>
      </c>
    </row>
    <row r="6" spans="1:11" x14ac:dyDescent="0.25">
      <c r="A6" t="s">
        <v>96</v>
      </c>
      <c r="C6" t="s">
        <v>77</v>
      </c>
      <c r="G6" t="s">
        <v>18</v>
      </c>
      <c r="K6" s="1" t="s">
        <v>110</v>
      </c>
    </row>
    <row r="7" spans="1:11" x14ac:dyDescent="0.25">
      <c r="C7" t="s">
        <v>78</v>
      </c>
      <c r="G7" t="s">
        <v>101</v>
      </c>
      <c r="K7" s="1" t="s">
        <v>111</v>
      </c>
    </row>
    <row r="8" spans="1:11" x14ac:dyDescent="0.25">
      <c r="C8" t="s">
        <v>79</v>
      </c>
      <c r="G8" t="s">
        <v>102</v>
      </c>
      <c r="K8" s="1" t="s">
        <v>112</v>
      </c>
    </row>
    <row r="9" spans="1:11" x14ac:dyDescent="0.25">
      <c r="A9" t="s">
        <v>97</v>
      </c>
      <c r="C9" t="s">
        <v>80</v>
      </c>
      <c r="G9" t="s">
        <v>103</v>
      </c>
      <c r="K9" s="1" t="s">
        <v>113</v>
      </c>
    </row>
    <row r="10" spans="1:11" x14ac:dyDescent="0.25">
      <c r="A10" t="s">
        <v>98</v>
      </c>
      <c r="C10" t="s">
        <v>81</v>
      </c>
      <c r="G10" t="s">
        <v>104</v>
      </c>
      <c r="K10" s="1" t="s">
        <v>114</v>
      </c>
    </row>
    <row r="11" spans="1:11" x14ac:dyDescent="0.25">
      <c r="A11" t="s">
        <v>15</v>
      </c>
      <c r="C11" t="s">
        <v>82</v>
      </c>
      <c r="G11" t="s">
        <v>105</v>
      </c>
      <c r="K11" s="1" t="s">
        <v>115</v>
      </c>
    </row>
    <row r="12" spans="1:11" x14ac:dyDescent="0.25">
      <c r="A12" t="s">
        <v>99</v>
      </c>
      <c r="C12" t="s">
        <v>83</v>
      </c>
      <c r="G12" t="s">
        <v>106</v>
      </c>
      <c r="K12" s="1" t="s">
        <v>116</v>
      </c>
    </row>
    <row r="13" spans="1:11" x14ac:dyDescent="0.25">
      <c r="A13" t="s">
        <v>100</v>
      </c>
      <c r="C13" t="s">
        <v>84</v>
      </c>
      <c r="G13" t="s">
        <v>107</v>
      </c>
      <c r="K13" s="1" t="s">
        <v>117</v>
      </c>
    </row>
    <row r="14" spans="1:11" x14ac:dyDescent="0.25">
      <c r="C14" t="s">
        <v>85</v>
      </c>
      <c r="G14" t="s">
        <v>108</v>
      </c>
    </row>
    <row r="15" spans="1:11" x14ac:dyDescent="0.25">
      <c r="C15" t="s">
        <v>86</v>
      </c>
      <c r="G15" t="s">
        <v>109</v>
      </c>
    </row>
    <row r="16" spans="1:11" x14ac:dyDescent="0.25">
      <c r="C16" t="s">
        <v>87</v>
      </c>
      <c r="K16" t="s">
        <v>118</v>
      </c>
    </row>
    <row r="17" spans="3:11" x14ac:dyDescent="0.25">
      <c r="C17" t="s">
        <v>88</v>
      </c>
      <c r="K17" t="s">
        <v>119</v>
      </c>
    </row>
    <row r="18" spans="3:11" x14ac:dyDescent="0.25">
      <c r="C18" t="s">
        <v>89</v>
      </c>
      <c r="K18" t="s">
        <v>120</v>
      </c>
    </row>
    <row r="19" spans="3:11" x14ac:dyDescent="0.25">
      <c r="C19" t="s">
        <v>90</v>
      </c>
      <c r="K19" t="s">
        <v>121</v>
      </c>
    </row>
    <row r="20" spans="3:11" x14ac:dyDescent="0.25">
      <c r="C20" t="s">
        <v>91</v>
      </c>
      <c r="K20" t="s">
        <v>122</v>
      </c>
    </row>
    <row r="21" spans="3:11" x14ac:dyDescent="0.25">
      <c r="C21" t="s">
        <v>92</v>
      </c>
      <c r="K21" t="s">
        <v>123</v>
      </c>
    </row>
    <row r="22" spans="3:11" x14ac:dyDescent="0.25">
      <c r="C22" t="s">
        <v>93</v>
      </c>
      <c r="K22" t="s">
        <v>124</v>
      </c>
    </row>
    <row r="23" spans="3:11" x14ac:dyDescent="0.25">
      <c r="C23" t="s">
        <v>94</v>
      </c>
      <c r="K23" t="s">
        <v>114</v>
      </c>
    </row>
    <row r="24" spans="3:11" x14ac:dyDescent="0.25">
      <c r="K24" t="s">
        <v>125</v>
      </c>
    </row>
    <row r="25" spans="3:11" x14ac:dyDescent="0.25">
      <c r="K25" t="s">
        <v>126</v>
      </c>
    </row>
    <row r="26" spans="3:11" x14ac:dyDescent="0.25">
      <c r="K26" t="s">
        <v>127</v>
      </c>
    </row>
    <row r="28" spans="3:11" x14ac:dyDescent="0.25">
      <c r="K28" t="s">
        <v>128</v>
      </c>
    </row>
    <row r="29" spans="3:11" x14ac:dyDescent="0.25">
      <c r="K29" t="s">
        <v>18</v>
      </c>
    </row>
    <row r="30" spans="3:11" x14ac:dyDescent="0.25">
      <c r="K30" t="s">
        <v>129</v>
      </c>
    </row>
    <row r="31" spans="3:11" x14ac:dyDescent="0.25">
      <c r="K31" t="s">
        <v>130</v>
      </c>
    </row>
    <row r="32" spans="3:11" x14ac:dyDescent="0.25">
      <c r="K32" t="s">
        <v>131</v>
      </c>
    </row>
    <row r="33" spans="11:11" x14ac:dyDescent="0.25">
      <c r="K33" t="s">
        <v>106</v>
      </c>
    </row>
    <row r="34" spans="11:11" x14ac:dyDescent="0.25">
      <c r="K34" t="s">
        <v>132</v>
      </c>
    </row>
    <row r="35" spans="11:11" x14ac:dyDescent="0.25">
      <c r="K35" t="s">
        <v>133</v>
      </c>
    </row>
    <row r="36" spans="11:11" x14ac:dyDescent="0.25">
      <c r="K36" t="s">
        <v>109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Etapa 2 Ejecución y monitoreo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Sandra Soledispa Pereira</dc:creator>
  <cp:lastModifiedBy>Sandra Soledispa</cp:lastModifiedBy>
  <cp:lastPrinted>2018-06-06T14:24:21Z</cp:lastPrinted>
  <dcterms:created xsi:type="dcterms:W3CDTF">2012-11-29T02:48:38Z</dcterms:created>
  <dcterms:modified xsi:type="dcterms:W3CDTF">2018-06-06T14:25:17Z</dcterms:modified>
</cp:coreProperties>
</file>